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8915" windowHeight="8475" tabRatio="805"/>
  </bookViews>
  <sheets>
    <sheet name="PRESENTACIÓN_ESCUELA" sheetId="8" r:id="rId1"/>
    <sheet name="CAPTURA_RESULTADOS_ESCUELA" sheetId="3" r:id="rId2"/>
    <sheet name="RES_ESCUELA_ESPAÑOL" sheetId="5" r:id="rId3"/>
    <sheet name="RES_ESCUELA_MATEMÁTICAS" sheetId="7" r:id="rId4"/>
  </sheets>
  <definedNames>
    <definedName name="_xlnm.Print_Area" localSheetId="2">RES_ESCUELA_ESPAÑOL!$A$1:$W$86</definedName>
    <definedName name="_xlnm.Print_Area" localSheetId="3">RES_ESCUELA_MATEMÁTICAS!$A$1:$V$74</definedName>
  </definedNames>
  <calcPr calcId="125725"/>
</workbook>
</file>

<file path=xl/calcChain.xml><?xml version="1.0" encoding="utf-8"?>
<calcChain xmlns="http://schemas.openxmlformats.org/spreadsheetml/2006/main">
  <c r="D17" i="7"/>
  <c r="H14"/>
  <c r="D14"/>
  <c r="H11"/>
  <c r="D11"/>
  <c r="H8"/>
  <c r="D8"/>
  <c r="D15" i="5"/>
  <c r="I12"/>
  <c r="D12"/>
  <c r="I9"/>
  <c r="D9"/>
  <c r="I6"/>
  <c r="D6"/>
  <c r="K256" i="3"/>
  <c r="Q255" s="1"/>
  <c r="Q254"/>
  <c r="BJ254"/>
  <c r="BI254"/>
  <c r="BD254"/>
  <c r="BE254"/>
  <c r="BF254"/>
  <c r="BG254"/>
  <c r="BH254"/>
  <c r="AH254"/>
  <c r="AI254"/>
  <c r="AJ254"/>
  <c r="AK254"/>
  <c r="AL254"/>
  <c r="AM254"/>
  <c r="AN254"/>
  <c r="AO254"/>
  <c r="BB254"/>
  <c r="BC254"/>
  <c r="X254"/>
  <c r="T254"/>
  <c r="R254"/>
  <c r="S254"/>
  <c r="U254"/>
  <c r="V254"/>
  <c r="W254"/>
  <c r="Y254"/>
  <c r="Z254"/>
  <c r="AA254"/>
  <c r="AB254"/>
  <c r="AC254"/>
  <c r="AD254"/>
  <c r="AE254"/>
  <c r="AF254"/>
  <c r="AG254"/>
  <c r="AP254"/>
  <c r="AQ254"/>
  <c r="AR254"/>
  <c r="AS254"/>
  <c r="AT254"/>
  <c r="AU254"/>
  <c r="AV254"/>
  <c r="AW254"/>
  <c r="AX254"/>
  <c r="AY254"/>
  <c r="AZ254"/>
  <c r="BA254"/>
  <c r="BK254"/>
  <c r="BL254"/>
  <c r="BM254"/>
  <c r="BN254"/>
  <c r="BO254"/>
  <c r="BP254"/>
  <c r="BQ254"/>
  <c r="BR254"/>
  <c r="BS254"/>
  <c r="BT254"/>
  <c r="BU254"/>
  <c r="BV254"/>
  <c r="BW254"/>
  <c r="BX254"/>
  <c r="BY254"/>
  <c r="BZ254"/>
  <c r="CA254"/>
  <c r="CB254"/>
  <c r="CC254"/>
  <c r="CD254"/>
  <c r="CE254"/>
  <c r="CF254"/>
  <c r="BB255"/>
  <c r="BB256" s="1"/>
  <c r="T71" i="5" s="1"/>
  <c r="K255" i="3"/>
  <c r="R255" l="1"/>
  <c r="AI255"/>
  <c r="AI256" s="1"/>
  <c r="T43" i="5" s="1"/>
  <c r="AK255" i="3"/>
  <c r="AK256" s="1"/>
  <c r="T45" i="5" s="1"/>
  <c r="AM255" i="3"/>
  <c r="AM256" s="1"/>
  <c r="T47" i="5" s="1"/>
  <c r="AO255" i="3"/>
  <c r="AO256" s="1"/>
  <c r="T49" i="5" s="1"/>
  <c r="BE255" i="3"/>
  <c r="BE256" s="1"/>
  <c r="T74" i="5" s="1"/>
  <c r="BG255" i="3"/>
  <c r="BG256" s="1"/>
  <c r="T79" i="5" s="1"/>
  <c r="BI255" i="3"/>
  <c r="BI256" s="1"/>
  <c r="T81" i="5" s="1"/>
  <c r="AH255" i="3"/>
  <c r="AH256" s="1"/>
  <c r="T42" i="5" s="1"/>
  <c r="AJ255" i="3"/>
  <c r="AJ256" s="1"/>
  <c r="T44" i="5" s="1"/>
  <c r="AL255" i="3"/>
  <c r="AL256" s="1"/>
  <c r="T46" i="5" s="1"/>
  <c r="AN255" i="3"/>
  <c r="AN256" s="1"/>
  <c r="T48" i="5" s="1"/>
  <c r="BD255" i="3"/>
  <c r="BD256" s="1"/>
  <c r="T73" i="5" s="1"/>
  <c r="BF255" i="3"/>
  <c r="BF256" s="1"/>
  <c r="T75" i="5" s="1"/>
  <c r="BH255" i="3"/>
  <c r="BH256" s="1"/>
  <c r="T80" i="5" s="1"/>
  <c r="Q256" i="3"/>
  <c r="T24" i="5" s="1"/>
  <c r="S255" i="3"/>
  <c r="S256" s="1"/>
  <c r="T34" i="5" s="1"/>
  <c r="Z255" i="3"/>
  <c r="Z256" s="1"/>
  <c r="T26" i="5" s="1"/>
  <c r="AC255" i="3"/>
  <c r="AC256" s="1"/>
  <c r="T32" i="5" s="1"/>
  <c r="AG255" i="3"/>
  <c r="AG256" s="1"/>
  <c r="T25" i="5" s="1"/>
  <c r="AS255" i="3"/>
  <c r="AS256" s="1"/>
  <c r="T53" i="5" s="1"/>
  <c r="AW255" i="3"/>
  <c r="AW256" s="1"/>
  <c r="T57" i="5" s="1"/>
  <c r="BA255" i="3"/>
  <c r="BA256" s="1"/>
  <c r="T66" i="5" s="1"/>
  <c r="BM255" i="3"/>
  <c r="BM256" s="1"/>
  <c r="S30" i="7" s="1"/>
  <c r="BQ255" i="3"/>
  <c r="BQ256" s="1"/>
  <c r="S34" i="7" s="1"/>
  <c r="BU255" i="3"/>
  <c r="BU256" s="1"/>
  <c r="S38" i="7" s="1"/>
  <c r="BY255" i="3"/>
  <c r="BY256" s="1"/>
  <c r="S50" i="7" s="1"/>
  <c r="CC255" i="3"/>
  <c r="CC256" s="1"/>
  <c r="S67" i="7" s="1"/>
  <c r="T255" i="3"/>
  <c r="T256" s="1"/>
  <c r="T35" i="5" s="1"/>
  <c r="X255" i="3"/>
  <c r="X256" s="1"/>
  <c r="T37" i="5" s="1"/>
  <c r="W255" i="3"/>
  <c r="W256" s="1"/>
  <c r="T30" i="5" s="1"/>
  <c r="AA255" i="3"/>
  <c r="AA256" s="1"/>
  <c r="T27" i="5" s="1"/>
  <c r="AE255" i="3"/>
  <c r="AE256" s="1"/>
  <c r="T65" i="5" s="1"/>
  <c r="AQ255" i="3"/>
  <c r="AQ256" s="1"/>
  <c r="T51" i="5" s="1"/>
  <c r="AU255" i="3"/>
  <c r="AU256" s="1"/>
  <c r="T55" i="5" s="1"/>
  <c r="AY255" i="3"/>
  <c r="AY256" s="1"/>
  <c r="T63" i="5" s="1"/>
  <c r="BK255" i="3"/>
  <c r="BK256" s="1"/>
  <c r="S28" i="7" s="1"/>
  <c r="BO255" i="3"/>
  <c r="BO256" s="1"/>
  <c r="S32" i="7" s="1"/>
  <c r="BS255" i="3"/>
  <c r="BS256" s="1"/>
  <c r="S36" i="7" s="1"/>
  <c r="BW255" i="3"/>
  <c r="BW256" s="1"/>
  <c r="S44" i="7" s="1"/>
  <c r="CA255" i="3"/>
  <c r="CA256" s="1"/>
  <c r="S54" i="7" s="1"/>
  <c r="T54" s="1"/>
  <c r="U54" s="1"/>
  <c r="CE255" i="3"/>
  <c r="CE256" s="1"/>
  <c r="S69" i="7" s="1"/>
  <c r="BC255" i="3"/>
  <c r="BC256" s="1"/>
  <c r="T72" i="5" s="1"/>
  <c r="R256" i="3"/>
  <c r="T28" i="5" s="1"/>
  <c r="V255" i="3"/>
  <c r="V256" s="1"/>
  <c r="T29" i="5" s="1"/>
  <c r="Y255" i="3"/>
  <c r="Y256" s="1"/>
  <c r="T38" i="5" s="1"/>
  <c r="U255" i="3"/>
  <c r="U256" s="1"/>
  <c r="T36" i="5" s="1"/>
  <c r="AB255" i="3"/>
  <c r="AB256" s="1"/>
  <c r="T31" i="5" s="1"/>
  <c r="AD255" i="3"/>
  <c r="AD256" s="1"/>
  <c r="T33" i="5" s="1"/>
  <c r="AF255" i="3"/>
  <c r="AF256" s="1"/>
  <c r="T70" i="5" s="1"/>
  <c r="AP255" i="3"/>
  <c r="AP256" s="1"/>
  <c r="T50" i="5" s="1"/>
  <c r="AR255" i="3"/>
  <c r="AR256" s="1"/>
  <c r="T52" i="5" s="1"/>
  <c r="AT255" i="3"/>
  <c r="AT256" s="1"/>
  <c r="T54" i="5" s="1"/>
  <c r="AV255" i="3"/>
  <c r="AV256" s="1"/>
  <c r="T56" i="5" s="1"/>
  <c r="AX255" i="3"/>
  <c r="AX256" s="1"/>
  <c r="T62" i="5" s="1"/>
  <c r="AZ255" i="3"/>
  <c r="AZ256" s="1"/>
  <c r="T64" i="5" s="1"/>
  <c r="BJ255" i="3"/>
  <c r="BJ256" s="1"/>
  <c r="S27" i="7" s="1"/>
  <c r="BL255" i="3"/>
  <c r="BL256" s="1"/>
  <c r="S29" i="7" s="1"/>
  <c r="BN255" i="3"/>
  <c r="BN256" s="1"/>
  <c r="S31" i="7" s="1"/>
  <c r="BP255" i="3"/>
  <c r="BP256" s="1"/>
  <c r="S33" i="7" s="1"/>
  <c r="BR255" i="3"/>
  <c r="BR256" s="1"/>
  <c r="S35" i="7" s="1"/>
  <c r="BT255" i="3"/>
  <c r="BT256" s="1"/>
  <c r="S37" i="7" s="1"/>
  <c r="BV255" i="3"/>
  <c r="BV256" s="1"/>
  <c r="S43" i="7" s="1"/>
  <c r="BX255" i="3"/>
  <c r="BX256" s="1"/>
  <c r="S49" i="7" s="1"/>
  <c r="BZ255" i="3"/>
  <c r="BZ256" s="1"/>
  <c r="S51" i="7" s="1"/>
  <c r="CB255" i="3"/>
  <c r="CB256" s="1"/>
  <c r="S59" i="7" s="1"/>
  <c r="T59" s="1"/>
  <c r="U59" s="1"/>
  <c r="CD255" i="3"/>
  <c r="CD256" s="1"/>
  <c r="S68" i="7" s="1"/>
  <c r="CF255" i="3"/>
  <c r="CF256" s="1"/>
  <c r="S70" i="7" s="1"/>
  <c r="S77" i="5" l="1"/>
  <c r="T77" s="1"/>
  <c r="U80" s="1"/>
  <c r="V80" s="1"/>
  <c r="S68"/>
  <c r="T68" s="1"/>
  <c r="U73" s="1"/>
  <c r="V73" s="1"/>
  <c r="T33" i="7"/>
  <c r="U32" s="1"/>
  <c r="T68"/>
  <c r="U68" s="1"/>
  <c r="R64"/>
  <c r="S64" s="1"/>
  <c r="T64" s="1"/>
  <c r="U64" s="1"/>
  <c r="R46"/>
  <c r="S46" s="1"/>
  <c r="T46" s="1"/>
  <c r="U46" s="1"/>
  <c r="T49"/>
  <c r="U49" s="1"/>
  <c r="R40"/>
  <c r="S40" s="1"/>
  <c r="T40" s="1"/>
  <c r="U40" s="1"/>
  <c r="T43"/>
  <c r="U43" s="1"/>
  <c r="R24"/>
  <c r="S24" s="1"/>
  <c r="T24" s="1"/>
  <c r="U24" s="1"/>
  <c r="U77" i="5"/>
  <c r="V77" s="1"/>
  <c r="U68"/>
  <c r="V68" s="1"/>
  <c r="S22"/>
  <c r="T22" s="1"/>
  <c r="S40"/>
  <c r="T40" s="1"/>
  <c r="U49" s="1"/>
  <c r="V49" s="1"/>
  <c r="S60"/>
  <c r="T60" s="1"/>
  <c r="U64" s="1"/>
  <c r="V64" s="1"/>
  <c r="S72" i="7" l="1"/>
  <c r="U30" i="5"/>
  <c r="V30" s="1"/>
  <c r="U33"/>
  <c r="U22"/>
  <c r="V22" s="1"/>
  <c r="U40"/>
  <c r="V40" s="1"/>
  <c r="U60"/>
  <c r="V60" s="1"/>
  <c r="V83" l="1"/>
</calcChain>
</file>

<file path=xl/sharedStrings.xml><?xml version="1.0" encoding="utf-8"?>
<sst xmlns="http://schemas.openxmlformats.org/spreadsheetml/2006/main" count="311" uniqueCount="198">
  <si>
    <t>SECRETARIA DE EDUCACIÓN EN EL ESTADO DE QUERÉTARO
UNIDAD DE SERVICIOS PARA LA EDUCACIÓN BÁSICA EN EL ESTADO DE QUERÉTARO
DIRECCIÓN DE EVALUACIÓN DE LA POLÍTICA EDUCATIVA
DIRECCIÓN DE EDUCACIÓN PRIMARIA</t>
  </si>
  <si>
    <t>DEPARTAMENTO DE ELABORACIÓN Y ANÁLISIS DE INSTRUMENTOS</t>
  </si>
  <si>
    <t>PRIMER GRADO</t>
  </si>
  <si>
    <t>SECTOR</t>
  </si>
  <si>
    <t>JEFE(A) DE SECTOR</t>
  </si>
  <si>
    <t>ZONA</t>
  </si>
  <si>
    <t>SUPERVISOR(A)</t>
  </si>
  <si>
    <t>ESCUELA</t>
  </si>
  <si>
    <t>CLAVE</t>
  </si>
  <si>
    <t>DIRECTOR(A)</t>
  </si>
  <si>
    <t>GRUPO</t>
  </si>
  <si>
    <t>PROFESOR(A)</t>
  </si>
  <si>
    <t>N°</t>
  </si>
  <si>
    <t>NOMBRE DEL ALUMNO</t>
  </si>
  <si>
    <t>SISTEMA DE CAPTURA 
DE RESULTADOS</t>
  </si>
  <si>
    <t>A</t>
  </si>
  <si>
    <t>B</t>
  </si>
  <si>
    <t>C</t>
  </si>
  <si>
    <t>E</t>
  </si>
  <si>
    <t>F</t>
  </si>
  <si>
    <t>H</t>
  </si>
  <si>
    <t>I</t>
  </si>
  <si>
    <t>F. DE N.</t>
  </si>
  <si>
    <t>EDAD</t>
  </si>
  <si>
    <t>SEXO</t>
  </si>
  <si>
    <t>SITUACIÓN INICIAL</t>
  </si>
  <si>
    <t>N.E.E.</t>
  </si>
  <si>
    <t>J</t>
  </si>
  <si>
    <t>K</t>
  </si>
  <si>
    <t>L</t>
  </si>
  <si>
    <t>LL</t>
  </si>
  <si>
    <t>M</t>
  </si>
  <si>
    <t>N</t>
  </si>
  <si>
    <t>O1</t>
  </si>
  <si>
    <t>O2</t>
  </si>
  <si>
    <t>O3</t>
  </si>
  <si>
    <t>O4</t>
  </si>
  <si>
    <t>O5</t>
  </si>
  <si>
    <t>O6</t>
  </si>
  <si>
    <t>O7</t>
  </si>
  <si>
    <t>O8</t>
  </si>
  <si>
    <t>P1</t>
  </si>
  <si>
    <t>P2</t>
  </si>
  <si>
    <t>P3</t>
  </si>
  <si>
    <t>P4</t>
  </si>
  <si>
    <t>SECRETARIA DE EDUCACIÓN EN EL ESTADO DE QUERÉTARO
UNIDAD DE SERVICIOS PARA LA EDUCACIÓN BÁSICA EN EL ESTADO DE QUERÉTARO
DIRECCIÓN DE EVALUACIÓN DE LA POLÍTICA EDUCATIVA
DIRECCIÓN DE EDUCACIÓN PRIMARIA
DEPARTAMENTO DE ELABORACIÓN Y ANÁLISIS DE INSTRUMENTOS</t>
  </si>
  <si>
    <t>CÓDIGO</t>
  </si>
  <si>
    <t>INEXPERTO</t>
  </si>
  <si>
    <t>INICIADO</t>
  </si>
  <si>
    <t>INTERMEDIO</t>
  </si>
  <si>
    <t>AVANZADO</t>
  </si>
  <si>
    <t>EXPERTO</t>
  </si>
  <si>
    <t>NIVEL DE DESEMPEÑO</t>
  </si>
  <si>
    <t>X PUNTAJE</t>
  </si>
  <si>
    <t>X  %</t>
  </si>
  <si>
    <t>M A T E M Á T I C A S</t>
  </si>
  <si>
    <t>PROPÓSITO GENERAL:</t>
  </si>
  <si>
    <t>Competencias:</t>
  </si>
  <si>
    <t>(1.1) Identifica y escribe convencionalmente su nombre para ubicar su pertenencia.</t>
  </si>
  <si>
    <t>Indicadores:</t>
  </si>
  <si>
    <t>(1.2) Identifica la forma escrita de los nombres de sus compañeros de aula. Emplea este conocimiento como una referencia específica de uso de las letras.</t>
  </si>
  <si>
    <t>(1.3) Incorpora a su escritura espontánea (letras) de acuerdo con el valor sonoro convencional que representan, aunque lo haga de manera prealfabética (por ejemplo, escribir “ai oa” o “MAIOSA” para “mariposa”).</t>
  </si>
  <si>
    <t>(1.4) Identifica las similitudes gráfico-sonoras de palabras que inician o terminan igual.</t>
  </si>
  <si>
    <t>(1.5) Emplea la información grafofonética en la escritura de palabras conocidas para leer o escribir palabras nuevas.</t>
  </si>
  <si>
    <t>(2.1)
Identifica los propósitos comunicativos de diferentes tipos textuales (enciclopedias, cuentos infantiles, reglamentos, anuncios, canciones, periódicos, advertencias de peligro y formularios simples).</t>
  </si>
  <si>
    <t>(2.2)
Encuentra las diferencias en los recursos editoriales y de distribución gráfica que caracterizan a los diferentes tipos textuales.</t>
  </si>
  <si>
    <t>(3) Se introduce a la literatura infantil.</t>
  </si>
  <si>
    <t>(3.5) Con ayuda del docente plantea qué elementos son de fantasía y qué son elementos reales en las tramas de los cuentos.</t>
  </si>
  <si>
    <t>(4) Participa en la escritura de textos.</t>
  </si>
  <si>
    <t>(5) Participa en conversaciones y exposiciones.</t>
  </si>
  <si>
    <t>(5.1) Expresa sus opiniones y escucha las de sus compañeros.</t>
  </si>
  <si>
    <t>DIRECTOR</t>
  </si>
  <si>
    <t>BAJOS</t>
  </si>
  <si>
    <t>MEDIO</t>
  </si>
  <si>
    <t>ALTOS</t>
  </si>
  <si>
    <t>NUMERAL</t>
  </si>
  <si>
    <t>NIVEL</t>
  </si>
  <si>
    <t>DESEMPEÑO</t>
  </si>
  <si>
    <t>(4.2) Emplea la escritura para comunicar información.</t>
  </si>
  <si>
    <t>G1</t>
  </si>
  <si>
    <t>G2</t>
  </si>
  <si>
    <t>D1</t>
  </si>
  <si>
    <t>D2</t>
  </si>
  <si>
    <t>Q1</t>
  </si>
  <si>
    <t>Q2</t>
  </si>
  <si>
    <t>R1</t>
  </si>
  <si>
    <t>R2</t>
  </si>
  <si>
    <t>R3</t>
  </si>
  <si>
    <t>IND</t>
  </si>
  <si>
    <t>Ñ1</t>
  </si>
  <si>
    <t>Ñ2</t>
  </si>
  <si>
    <t>Ñ3</t>
  </si>
  <si>
    <t>Ñ4</t>
  </si>
  <si>
    <t>Ñ5</t>
  </si>
  <si>
    <t>Ñ6</t>
  </si>
  <si>
    <t>Ñ7</t>
  </si>
  <si>
    <t>Ñ8</t>
  </si>
  <si>
    <t>Comp:</t>
  </si>
  <si>
    <t>S1</t>
  </si>
  <si>
    <t>S2</t>
  </si>
  <si>
    <t>S3</t>
  </si>
  <si>
    <t>(4.3) Con ayuda del docente reconstruye la trama de un cuento y establece correspondencias entre la trama y las ilustraciones que la acompañan.</t>
  </si>
  <si>
    <t>PORCENTAJE DEL DOMINIO DE LA 
COMPETENCIA</t>
  </si>
  <si>
    <t xml:space="preserve"> MUESTRA GRAL.</t>
  </si>
  <si>
    <t>MUESTRA GRAL.</t>
  </si>
  <si>
    <t>COMPET.</t>
  </si>
  <si>
    <t>PORCENTAJE 
EN LA MUESTRA GENERAL</t>
  </si>
  <si>
    <t>PORCENTAJE 
EN LA MUESTRA  GENERAL</t>
  </si>
  <si>
    <t>MUEST. GRAL</t>
  </si>
  <si>
    <t>ESTIMADO GLOBAL DEL NIVEL DE DESEMPEÑO EN LAS COMPETENCIAS SELECCIONAS PARA CONFORMAR LA MUESTRA DE CONTENIDOS.</t>
  </si>
  <si>
    <r>
      <t xml:space="preserve">E  S  P  A  Ñ  O  L
</t>
    </r>
    <r>
      <rPr>
        <b/>
        <sz val="14"/>
        <color theme="0"/>
        <rFont val="Arial"/>
        <family val="2"/>
      </rPr>
      <t>(MUESTRA DE COMPETENCIAS SELECCIONADAS POR SU IMPORTANCIA COGNITIVA)</t>
    </r>
  </si>
  <si>
    <t>COMPETENCIA 
(Propuesta a partir de los aprendizajes esperados)</t>
  </si>
  <si>
    <t>Utiliza los números de forma oral y escrita para establecer la cardinalidad u ordinalidad en colecciones de hasta 100 elementos.</t>
  </si>
  <si>
    <t>Resuelve problemas aditivos y sustractivos empleando las operaciones de suma y resta convencionales.</t>
  </si>
  <si>
    <t>Ind´s:</t>
  </si>
  <si>
    <t>Elabora gráficamente figuras  geométricas respetando sus características convencionales.</t>
  </si>
  <si>
    <t>Utiliza croquis para representar los recorridos o posiciones de personas u objetos.</t>
  </si>
  <si>
    <t>ind</t>
  </si>
  <si>
    <t>Resuelve problemas que implican usar patrones y medidas convencionales de peso, longitud, superficie y capacidad.</t>
  </si>
  <si>
    <t>Lateralidad, nociones espaciales, tamaño, resolución de laberintos...</t>
  </si>
  <si>
    <t xml:space="preserve"> MUESTRA GRAL.  Y COMPET.</t>
  </si>
  <si>
    <t xml:space="preserve"> MUESTRA GRAL. Y COMPET.</t>
  </si>
  <si>
    <t>Identifica su nombre escrito.</t>
  </si>
  <si>
    <t>Escribe su nombre de forma convencional.</t>
  </si>
  <si>
    <t>Identifica nombres de personas entre otras palabras escritas.</t>
  </si>
  <si>
    <t>Emplea el conocimiento de letras para completar palabras.</t>
  </si>
  <si>
    <t>Escribe las palabras que se le dictan.</t>
  </si>
  <si>
    <t>Escribe oraciones cortas.</t>
  </si>
  <si>
    <t>Segmenta en oraciones y/o párrafos que escribe.</t>
  </si>
  <si>
    <t>Escribe palabras apoyado en imágenes.</t>
  </si>
  <si>
    <t>Establece correspondencias gráfico-sonoras en palabras que inician igual.</t>
  </si>
  <si>
    <t>Establece correspondencias gráfico-sonaras en palabras que terminan igual.</t>
  </si>
  <si>
    <t>Utiliza una hipótesis para escribir (Indicador cualitativo - proceso)</t>
  </si>
  <si>
    <t>Lee palabras que escribe.</t>
  </si>
  <si>
    <t>Lee palabras impresas.</t>
  </si>
  <si>
    <t>Lee oraciones cortas que escribe.</t>
  </si>
  <si>
    <t>Lee oraciones cortas impresas.</t>
  </si>
  <si>
    <t>Identifica la intención comunicativa de las enciclopedias.</t>
  </si>
  <si>
    <t>Identifica la intención comunicativa de los cuentos infantiles.</t>
  </si>
  <si>
    <t>Identifica la intención comunicativa de los reglamentos.</t>
  </si>
  <si>
    <t>Identifica la intención comunicativa de los anuncios.</t>
  </si>
  <si>
    <t>Identifica la intención comunicativa de las canciones.</t>
  </si>
  <si>
    <t>Identifica la intención comunicativa de los periódicos.</t>
  </si>
  <si>
    <t>Identifica la intención comunicativa de las advertencias.</t>
  </si>
  <si>
    <t>Identifica la intención comunicativa de los formularios.</t>
  </si>
  <si>
    <t>Diferencia los artículos de enciclopedia e enciclopedias de otros portadores de texto.</t>
  </si>
  <si>
    <t>Diferencia los cuentos infantiles de otros portadores de texto.</t>
  </si>
  <si>
    <t>Diferencia los reglamentos de otros portadores de texto.</t>
  </si>
  <si>
    <t>Diferencia los anuncios de otros portadores de texto.</t>
  </si>
  <si>
    <t>Diferencia las canciones de otros portadores de texto.</t>
  </si>
  <si>
    <t>Diferencia los artículos de periódicos y los periódicos de otros portadores de texto.</t>
  </si>
  <si>
    <t>Diferencia las advertencias de otros portadores de texto.</t>
  </si>
  <si>
    <t>Diferencia los formularios de otros portadores de texto.</t>
  </si>
  <si>
    <t>(1) Reflexiona consistentemente sobre el funcionamiento del sistema de escritura.</t>
  </si>
  <si>
    <t>(2) Se familiariza con diversos tipos textuales.</t>
  </si>
  <si>
    <t>(3.1) Escucha con atención la lectura que la o el docente hace de diversos materiales impresos (en este caso de los textos de la prueba de diagnóstico).</t>
  </si>
  <si>
    <t>(3.2) Expresa su opinión sobre el contenido de los materiales que lee o escucha leer(en este caso de los textos de la prueba de diagnóstico).</t>
  </si>
  <si>
    <t>(3.3) Logra una creciente fluidez y expresión al leer en voz alta.</t>
  </si>
  <si>
    <t>Identifica personajes de fantasía diferenciándolos de los que pueden ser de la vida real.</t>
  </si>
  <si>
    <t>Establece la diferencia entre personajes que pueden ser de fantasía o reales.</t>
  </si>
  <si>
    <t>Elabora textos escritos de forma convencional.</t>
  </si>
  <si>
    <t>Escribe convencionalmente sus cuentos.</t>
  </si>
  <si>
    <t>Inventa tramas de cuentos con ayuda de tres imágenes como mínimo.</t>
  </si>
  <si>
    <t>Dibuja o selecciona imágenes para ilustrar sus cuentos.</t>
  </si>
  <si>
    <t>Establece la correspondencia entre la trama y las ilustraciones en sus cuentos.</t>
  </si>
  <si>
    <t>(4.1) Identifica los personajes de los cuentos que escucha.</t>
  </si>
  <si>
    <t>Expresa sus opiniones a sus  compañeros.</t>
  </si>
  <si>
    <t>Escucha las opiniones de sus compañeros</t>
  </si>
  <si>
    <t>(S3) Hace comentarios pertinentes a partir de la información que le proporcionan.</t>
  </si>
  <si>
    <t>CICLO ESCOLAR 2010 - 2011</t>
  </si>
  <si>
    <r>
      <t xml:space="preserve">Cualquier duda y/o aclaración agradeceremos se comunique con </t>
    </r>
    <r>
      <rPr>
        <b/>
        <sz val="11"/>
        <color indexed="8"/>
        <rFont val="Arial"/>
        <family val="2"/>
      </rPr>
      <t>Lic. Rodrígo Álvarez Ramos</t>
    </r>
    <r>
      <rPr>
        <sz val="11"/>
        <color theme="1"/>
        <rFont val="Calibri"/>
        <family val="2"/>
        <scheme val="minor"/>
      </rPr>
      <t xml:space="preserve"> Jefe de departamento de Elaboración y análisis de instrumentos  al teléfono 2 38 60 00  ext. 2222.
</t>
    </r>
  </si>
  <si>
    <t>VERSIÓN PARA ESCUELA</t>
  </si>
  <si>
    <t>D</t>
  </si>
  <si>
    <t>G</t>
  </si>
  <si>
    <t>Función social del número.</t>
  </si>
  <si>
    <t xml:space="preserve">Concepto de número. </t>
  </si>
  <si>
    <t>Diferencia números de letras y garabatos.</t>
  </si>
  <si>
    <t>Escribe la serie numérica.</t>
  </si>
  <si>
    <t>Establece la cardinalidad decodificando los numerales.</t>
  </si>
  <si>
    <t>Establece el valor cardinal del 0.</t>
  </si>
  <si>
    <t>Establece la cardinalidad codificando las colecciones.</t>
  </si>
  <si>
    <t>Establece relaciones de orden en una colección estimando la edad de las personas.</t>
  </si>
  <si>
    <t>Estabece relaciones de orden en una colección de corredores según la posición de llegada a la meta.</t>
  </si>
  <si>
    <t>Diferencia colecciones grandes de chicas y viceversa (mayor y menor qué).</t>
  </si>
  <si>
    <t>Identifica el antecesor de un número en un rango del 1 al 20.</t>
  </si>
  <si>
    <t>Identifica el sucesor de un número en un rango del 1 al 20.</t>
  </si>
  <si>
    <t>Resuelve problemas aditivos de dos cantidades de un solo dígito.</t>
  </si>
  <si>
    <t>Resuelve problemas sustractivos de  dos cantidades de un solo dígito.</t>
  </si>
  <si>
    <t xml:space="preserve">Identifica cuatro figuras geométricas básicas en su presentación gráfica en un producto. </t>
  </si>
  <si>
    <r>
      <t>Identifica cuatro figuras geométricas básicas en su presentación gráfica convencional (círculo, cuadrado, rectángulo y triángulo).</t>
    </r>
    <r>
      <rPr>
        <b/>
        <sz val="11"/>
        <color indexed="57"/>
        <rFont val="Arial"/>
        <family val="2"/>
      </rPr>
      <t xml:space="preserve"> </t>
    </r>
  </si>
  <si>
    <t>Dibuja figuras geométricas básicas.</t>
  </si>
  <si>
    <r>
      <t>Identifica los croquis de otros portadores gráficos (</t>
    </r>
    <r>
      <rPr>
        <i/>
        <sz val="11"/>
        <color indexed="8"/>
        <rFont val="Arial"/>
        <family val="2"/>
      </rPr>
      <t>mapas y laberintos).</t>
    </r>
  </si>
  <si>
    <t>Identifica los instrumentos para medir los atributos de los objetos (peso, longitud, superficie y capacidad)</t>
  </si>
  <si>
    <t>Identifica la izquierda y derecha en el otro.</t>
  </si>
  <si>
    <t>Identifica: arriba, abajo, enfrente y atrás.</t>
  </si>
  <si>
    <t>Diferencia tamaños en los gráficos estableciendo una diferencia entre su tamaño real y el impreso.</t>
  </si>
  <si>
    <t>Resuelve laberintos.</t>
  </si>
  <si>
    <r>
      <rPr>
        <b/>
        <sz val="36"/>
        <color theme="0"/>
        <rFont val="Arial"/>
        <family val="2"/>
      </rPr>
      <t>PRIMER GRADO</t>
    </r>
    <r>
      <rPr>
        <b/>
        <sz val="11"/>
        <color theme="0"/>
        <rFont val="Arial"/>
        <family val="2"/>
      </rPr>
      <t xml:space="preserve">
R     E     P     O     R     T     E                    E     S     C     U     E      L     A</t>
    </r>
  </si>
</sst>
</file>

<file path=xl/styles.xml><?xml version="1.0" encoding="utf-8"?>
<styleSheet xmlns="http://schemas.openxmlformats.org/spreadsheetml/2006/main">
  <numFmts count="4">
    <numFmt numFmtId="43" formatCode="_-* #,##0.00_-;\-* #,##0.00_-;_-* &quot;-&quot;??_-;_-@_-"/>
    <numFmt numFmtId="164" formatCode="dd/mm/yyyy;@"/>
    <numFmt numFmtId="165" formatCode="0.0"/>
    <numFmt numFmtId="166" formatCode="0.0%"/>
  </numFmts>
  <fonts count="47">
    <font>
      <sz val="11"/>
      <color theme="1"/>
      <name val="Calibri"/>
      <family val="2"/>
      <scheme val="minor"/>
    </font>
    <font>
      <b/>
      <sz val="11"/>
      <color indexed="8"/>
      <name val="Arial"/>
      <family val="2"/>
    </font>
    <font>
      <b/>
      <sz val="20"/>
      <color indexed="59"/>
      <name val="Bradley Hand ITC"/>
      <family val="4"/>
    </font>
    <font>
      <sz val="14"/>
      <color theme="1"/>
      <name val="Calibri"/>
      <family val="2"/>
      <scheme val="minor"/>
    </font>
    <font>
      <sz val="48"/>
      <color theme="1"/>
      <name val="Calibri"/>
      <family val="2"/>
      <scheme val="minor"/>
    </font>
    <font>
      <b/>
      <sz val="8"/>
      <color theme="0"/>
      <name val="Arial"/>
      <family val="2"/>
    </font>
    <font>
      <sz val="14"/>
      <color theme="0"/>
      <name val="Arial"/>
      <family val="2"/>
    </font>
    <font>
      <b/>
      <sz val="14"/>
      <color theme="0"/>
      <name val="Calibri"/>
      <family val="2"/>
      <scheme val="minor"/>
    </font>
    <font>
      <b/>
      <sz val="11"/>
      <color theme="1"/>
      <name val="Arial"/>
      <family val="2"/>
    </font>
    <font>
      <sz val="11"/>
      <color theme="1"/>
      <name val="Arial"/>
      <family val="2"/>
    </font>
    <font>
      <b/>
      <sz val="12"/>
      <color theme="0"/>
      <name val="Arial"/>
      <family val="2"/>
    </font>
    <font>
      <b/>
      <sz val="12"/>
      <color theme="1"/>
      <name val="Arial Narrow"/>
      <family val="2"/>
    </font>
    <font>
      <b/>
      <sz val="12"/>
      <color theme="6" tint="-0.249977111117893"/>
      <name val="Arial Narrow"/>
      <family val="2"/>
    </font>
    <font>
      <b/>
      <sz val="12"/>
      <color theme="9" tint="-0.249977111117893"/>
      <name val="Arial Narrow"/>
      <family val="2"/>
    </font>
    <font>
      <sz val="11"/>
      <color theme="1"/>
      <name val="Calibri"/>
      <family val="2"/>
      <scheme val="minor"/>
    </font>
    <font>
      <sz val="11"/>
      <color theme="0"/>
      <name val="Calibri"/>
      <family val="2"/>
      <scheme val="minor"/>
    </font>
    <font>
      <b/>
      <sz val="7"/>
      <name val="Century Gothic"/>
      <family val="2"/>
    </font>
    <font>
      <b/>
      <sz val="14"/>
      <color theme="0"/>
      <name val="Century Gothic"/>
      <family val="2"/>
    </font>
    <font>
      <b/>
      <sz val="8"/>
      <name val="Century Gothic"/>
      <family val="2"/>
    </font>
    <font>
      <u/>
      <sz val="11"/>
      <color theme="10"/>
      <name val="Arial"/>
      <family val="2"/>
    </font>
    <font>
      <b/>
      <sz val="10"/>
      <color theme="1"/>
      <name val="Arial"/>
      <family val="2"/>
    </font>
    <font>
      <sz val="10"/>
      <color theme="1"/>
      <name val="Arial"/>
      <family val="2"/>
    </font>
    <font>
      <b/>
      <sz val="7"/>
      <name val="Arial"/>
      <family val="2"/>
    </font>
    <font>
      <b/>
      <sz val="14"/>
      <color theme="0"/>
      <name val="Arial"/>
      <family val="2"/>
    </font>
    <font>
      <b/>
      <sz val="11"/>
      <color theme="0"/>
      <name val="Arial"/>
      <family val="2"/>
    </font>
    <font>
      <b/>
      <sz val="11"/>
      <name val="Arial"/>
      <family val="2"/>
    </font>
    <font>
      <sz val="11"/>
      <color rgb="FF1D1B11"/>
      <name val="Arial"/>
      <family val="2"/>
    </font>
    <font>
      <b/>
      <sz val="11"/>
      <color rgb="FF1D1B11"/>
      <name val="Arial"/>
      <family val="2"/>
    </font>
    <font>
      <b/>
      <sz val="11"/>
      <color indexed="57"/>
      <name val="Arial"/>
      <family val="2"/>
    </font>
    <font>
      <sz val="11"/>
      <color rgb="FF000000"/>
      <name val="Arial"/>
      <family val="2"/>
    </font>
    <font>
      <i/>
      <sz val="11"/>
      <color indexed="8"/>
      <name val="Arial"/>
      <family val="2"/>
    </font>
    <font>
      <b/>
      <sz val="18"/>
      <color theme="0"/>
      <name val="Arial"/>
      <family val="2"/>
    </font>
    <font>
      <b/>
      <sz val="10"/>
      <name val="Arial"/>
      <family val="2"/>
    </font>
    <font>
      <sz val="11"/>
      <color theme="0"/>
      <name val="Arial"/>
      <family val="2"/>
    </font>
    <font>
      <b/>
      <sz val="10"/>
      <color theme="0"/>
      <name val="Arial"/>
      <family val="2"/>
    </font>
    <font>
      <sz val="10"/>
      <color theme="1"/>
      <name val="Calibri"/>
      <family val="2"/>
      <scheme val="minor"/>
    </font>
    <font>
      <b/>
      <sz val="10"/>
      <color theme="0"/>
      <name val="Century Gothic"/>
      <family val="2"/>
    </font>
    <font>
      <sz val="11"/>
      <color theme="5" tint="-0.249977111117893"/>
      <name val="Arial"/>
      <family val="2"/>
    </font>
    <font>
      <b/>
      <sz val="11"/>
      <color theme="5" tint="-0.249977111117893"/>
      <name val="Arial"/>
      <family val="2"/>
    </font>
    <font>
      <sz val="11"/>
      <name val="Arial"/>
      <family val="2"/>
    </font>
    <font>
      <b/>
      <sz val="9"/>
      <name val="Arial"/>
      <family val="2"/>
    </font>
    <font>
      <b/>
      <sz val="9"/>
      <color theme="1"/>
      <name val="Arial"/>
      <family val="2"/>
    </font>
    <font>
      <b/>
      <sz val="20"/>
      <color theme="0"/>
      <name val="Arial"/>
      <family val="2"/>
    </font>
    <font>
      <sz val="10"/>
      <color theme="0"/>
      <name val="Arial"/>
      <family val="2"/>
    </font>
    <font>
      <sz val="11"/>
      <name val="Calibri"/>
      <family val="2"/>
      <scheme val="minor"/>
    </font>
    <font>
      <b/>
      <sz val="12"/>
      <name val="Arial Narrow"/>
      <family val="2"/>
    </font>
    <font>
      <b/>
      <sz val="36"/>
      <color theme="0"/>
      <name val="Arial"/>
      <family val="2"/>
    </font>
  </fonts>
  <fills count="29">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6" tint="-0.499984740745262"/>
        <bgColor indexed="64"/>
      </patternFill>
    </fill>
    <fill>
      <patternFill patternType="solid">
        <fgColor theme="2"/>
        <bgColor indexed="64"/>
      </patternFill>
    </fill>
    <fill>
      <patternFill patternType="solid">
        <fgColor theme="5" tint="-0.499984740745262"/>
        <bgColor indexed="64"/>
      </patternFill>
    </fill>
    <fill>
      <patternFill patternType="solid">
        <fgColor theme="9" tint="-0.499984740745262"/>
        <bgColor indexed="64"/>
      </patternFill>
    </fill>
    <fill>
      <patternFill patternType="solid">
        <fgColor theme="2" tint="-0.74999237037263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patternFill>
    </fill>
    <fill>
      <patternFill patternType="solid">
        <fgColor theme="3" tint="-0.249977111117893"/>
        <bgColor indexed="64"/>
      </patternFill>
    </fill>
    <fill>
      <patternFill patternType="solid">
        <fgColor theme="2" tint="-0.49998474074526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CC"/>
        <bgColor indexed="64"/>
      </patternFill>
    </fill>
    <fill>
      <patternFill patternType="solid">
        <fgColor theme="6" tint="0.39997558519241921"/>
        <bgColor indexed="64"/>
      </patternFill>
    </fill>
    <fill>
      <patternFill patternType="solid">
        <fgColor rgb="FFC000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ck">
        <color theme="6" tint="-0.499984740745262"/>
      </left>
      <right/>
      <top style="thick">
        <color theme="6" tint="-0.499984740745262"/>
      </top>
      <bottom/>
      <diagonal/>
    </border>
    <border>
      <left/>
      <right/>
      <top style="thick">
        <color theme="6" tint="-0.499984740745262"/>
      </top>
      <bottom/>
      <diagonal/>
    </border>
    <border>
      <left/>
      <right style="thick">
        <color theme="6" tint="-0.499984740745262"/>
      </right>
      <top style="thick">
        <color theme="6" tint="-0.499984740745262"/>
      </top>
      <bottom/>
      <diagonal/>
    </border>
    <border>
      <left style="thick">
        <color theme="6" tint="-0.499984740745262"/>
      </left>
      <right/>
      <top/>
      <bottom/>
      <diagonal/>
    </border>
    <border>
      <left/>
      <right style="thick">
        <color theme="6" tint="-0.499984740745262"/>
      </right>
      <top/>
      <bottom/>
      <diagonal/>
    </border>
    <border>
      <left style="thick">
        <color theme="6" tint="-0.499984740745262"/>
      </left>
      <right/>
      <top/>
      <bottom style="thick">
        <color theme="6" tint="-0.499984740745262"/>
      </bottom>
      <diagonal/>
    </border>
    <border>
      <left/>
      <right/>
      <top/>
      <bottom style="thick">
        <color theme="6" tint="-0.499984740745262"/>
      </bottom>
      <diagonal/>
    </border>
    <border>
      <left/>
      <right style="thick">
        <color theme="6" tint="-0.499984740745262"/>
      </right>
      <top/>
      <bottom style="thick">
        <color theme="6" tint="-0.499984740745262"/>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theme="2" tint="-0.749992370372631"/>
      </left>
      <right style="medium">
        <color theme="2" tint="-0.749992370372631"/>
      </right>
      <top style="medium">
        <color theme="2" tint="-0.749992370372631"/>
      </top>
      <bottom/>
      <diagonal/>
    </border>
    <border>
      <left style="medium">
        <color theme="2" tint="-0.749992370372631"/>
      </left>
      <right style="medium">
        <color theme="2" tint="-0.749992370372631"/>
      </right>
      <top/>
      <bottom style="medium">
        <color theme="2" tint="-0.74999237037263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43" fontId="14" fillId="0" borderId="0" applyFont="0" applyFill="0" applyBorder="0" applyAlignment="0" applyProtection="0"/>
    <xf numFmtId="0" fontId="15" fillId="16" borderId="0" applyNumberFormat="0" applyBorder="0" applyAlignment="0" applyProtection="0"/>
    <xf numFmtId="0" fontId="19" fillId="0" borderId="0" applyNumberFormat="0" applyFill="0" applyBorder="0" applyAlignment="0" applyProtection="0">
      <alignment vertical="top"/>
      <protection locked="0"/>
    </xf>
  </cellStyleXfs>
  <cellXfs count="441">
    <xf numFmtId="0" fontId="0" fillId="0" borderId="0" xfId="0"/>
    <xf numFmtId="0" fontId="0" fillId="2" borderId="0" xfId="0" applyFill="1" applyBorder="1" applyProtection="1">
      <protection hidden="1"/>
    </xf>
    <xf numFmtId="0" fontId="3" fillId="2" borderId="0" xfId="0" applyFont="1" applyFill="1" applyBorder="1" applyAlignment="1" applyProtection="1">
      <alignment vertical="center"/>
      <protection hidden="1"/>
    </xf>
    <xf numFmtId="0" fontId="0" fillId="2" borderId="4" xfId="0" applyFill="1" applyBorder="1" applyProtection="1">
      <protection hidden="1"/>
    </xf>
    <xf numFmtId="0" fontId="0" fillId="2" borderId="5" xfId="0" applyFill="1" applyBorder="1" applyProtection="1">
      <protection hidden="1"/>
    </xf>
    <xf numFmtId="0" fontId="0" fillId="2" borderId="6"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0" borderId="0" xfId="0" applyFill="1"/>
    <xf numFmtId="0" fontId="0" fillId="0" borderId="0" xfId="0" applyAlignment="1">
      <alignment horizontal="center"/>
    </xf>
    <xf numFmtId="0" fontId="9" fillId="0" borderId="0" xfId="0" applyFont="1"/>
    <xf numFmtId="164" fontId="0" fillId="0" borderId="0" xfId="0" applyNumberFormat="1"/>
    <xf numFmtId="0" fontId="8" fillId="0" borderId="0" xfId="0" applyFont="1" applyAlignment="1" applyProtection="1">
      <alignment horizontal="center" vertical="center"/>
      <protection hidden="1"/>
    </xf>
    <xf numFmtId="0" fontId="9" fillId="0" borderId="0" xfId="0" applyFont="1" applyAlignment="1" applyProtection="1">
      <alignment horizontal="center"/>
      <protection hidden="1"/>
    </xf>
    <xf numFmtId="0" fontId="9" fillId="0" borderId="0" xfId="0" applyFont="1" applyProtection="1">
      <protection hidden="1"/>
    </xf>
    <xf numFmtId="0" fontId="9" fillId="0" borderId="0" xfId="0" applyFont="1" applyAlignment="1" applyProtection="1">
      <alignment horizontal="center" vertical="center"/>
      <protection hidden="1"/>
    </xf>
    <xf numFmtId="0" fontId="16" fillId="0" borderId="0" xfId="0" applyFont="1" applyFill="1" applyBorder="1" applyAlignment="1" applyProtection="1">
      <alignment vertical="center" wrapText="1"/>
      <protection hidden="1"/>
    </xf>
    <xf numFmtId="0" fontId="17" fillId="0" borderId="0" xfId="0" applyFont="1" applyFill="1" applyBorder="1" applyAlignment="1" applyProtection="1">
      <alignment vertical="center" wrapText="1"/>
      <protection hidden="1"/>
    </xf>
    <xf numFmtId="0" fontId="18" fillId="0" borderId="0" xfId="3" quotePrefix="1" applyNumberFormat="1" applyFont="1" applyFill="1" applyBorder="1" applyAlignment="1" applyProtection="1">
      <alignment horizontal="center" vertical="center"/>
      <protection hidden="1"/>
    </xf>
    <xf numFmtId="0" fontId="0" fillId="0" borderId="0" xfId="0" applyBorder="1"/>
    <xf numFmtId="0" fontId="0" fillId="0" borderId="0" xfId="0" applyFill="1" applyBorder="1"/>
    <xf numFmtId="0" fontId="20" fillId="0" borderId="0" xfId="0" applyFont="1" applyAlignment="1" applyProtection="1">
      <alignment horizontal="center" vertical="center"/>
      <protection hidden="1"/>
    </xf>
    <xf numFmtId="0" fontId="21" fillId="0" borderId="0" xfId="0" applyFont="1" applyProtection="1">
      <protection hidden="1"/>
    </xf>
    <xf numFmtId="0" fontId="21" fillId="0" borderId="0" xfId="0" applyFont="1" applyProtection="1">
      <protection locked="0"/>
    </xf>
    <xf numFmtId="164" fontId="21" fillId="0" borderId="0" xfId="0" applyNumberFormat="1" applyFont="1" applyAlignment="1" applyProtection="1">
      <alignment horizontal="center" vertical="center"/>
      <protection locked="0"/>
    </xf>
    <xf numFmtId="0" fontId="21" fillId="0" borderId="0" xfId="0" applyFont="1" applyAlignment="1" applyProtection="1">
      <alignment horizontal="center"/>
      <protection locked="0"/>
    </xf>
    <xf numFmtId="0" fontId="21" fillId="0" borderId="0" xfId="0" applyFont="1"/>
    <xf numFmtId="0" fontId="22" fillId="0" borderId="0" xfId="0" applyFont="1" applyFill="1" applyBorder="1" applyAlignment="1" applyProtection="1">
      <alignment vertical="center" wrapText="1"/>
      <protection hidden="1"/>
    </xf>
    <xf numFmtId="0" fontId="23" fillId="0" borderId="0" xfId="0" applyFont="1" applyFill="1" applyBorder="1" applyAlignment="1" applyProtection="1">
      <alignment vertical="center" wrapText="1"/>
      <protection hidden="1"/>
    </xf>
    <xf numFmtId="0" fontId="9" fillId="0" borderId="0" xfId="0" applyFont="1" applyBorder="1"/>
    <xf numFmtId="0" fontId="9" fillId="0" borderId="0" xfId="0" applyFont="1" applyFill="1"/>
    <xf numFmtId="0" fontId="25" fillId="0" borderId="0" xfId="0" applyFont="1" applyFill="1" applyBorder="1" applyAlignment="1" applyProtection="1">
      <alignment vertical="center" wrapText="1"/>
      <protection hidden="1"/>
    </xf>
    <xf numFmtId="0" fontId="24" fillId="0" borderId="0" xfId="0" applyFont="1" applyFill="1" applyBorder="1" applyAlignment="1" applyProtection="1">
      <alignment vertical="center" wrapText="1"/>
      <protection hidden="1"/>
    </xf>
    <xf numFmtId="0" fontId="8" fillId="0" borderId="0" xfId="0" applyFont="1" applyFill="1" applyBorder="1" applyProtection="1">
      <protection hidden="1"/>
    </xf>
    <xf numFmtId="0" fontId="8" fillId="0" borderId="0" xfId="0" applyFont="1" applyFill="1" applyBorder="1" applyAlignment="1" applyProtection="1">
      <alignment horizontal="center" vertical="center"/>
      <protection hidden="1"/>
    </xf>
    <xf numFmtId="0" fontId="8" fillId="0" borderId="0" xfId="0" applyFont="1" applyBorder="1" applyProtection="1">
      <protection hidden="1"/>
    </xf>
    <xf numFmtId="0" fontId="8" fillId="3" borderId="0" xfId="0" applyFont="1" applyFill="1" applyBorder="1" applyAlignment="1" applyProtection="1">
      <alignment horizontal="center" vertical="center"/>
      <protection hidden="1"/>
    </xf>
    <xf numFmtId="0" fontId="26" fillId="0" borderId="0" xfId="0" applyFont="1" applyFill="1" applyBorder="1" applyAlignment="1" applyProtection="1">
      <alignment vertical="center" wrapText="1"/>
      <protection hidden="1"/>
    </xf>
    <xf numFmtId="165" fontId="27" fillId="0" borderId="0" xfId="0" applyNumberFormat="1" applyFont="1" applyFill="1" applyBorder="1" applyAlignment="1" applyProtection="1">
      <alignment vertical="center"/>
      <protection hidden="1"/>
    </xf>
    <xf numFmtId="0" fontId="26" fillId="0" borderId="0" xfId="0" applyFont="1" applyFill="1" applyBorder="1" applyAlignment="1" applyProtection="1">
      <protection hidden="1"/>
    </xf>
    <xf numFmtId="9" fontId="27" fillId="0" borderId="0" xfId="0" applyNumberFormat="1" applyFont="1" applyFill="1" applyBorder="1" applyAlignment="1" applyProtection="1">
      <alignment vertical="center"/>
      <protection hidden="1"/>
    </xf>
    <xf numFmtId="0" fontId="9" fillId="0" borderId="0" xfId="0" applyFont="1" applyBorder="1" applyAlignment="1" applyProtection="1">
      <alignment horizontal="center" vertical="center"/>
      <protection hidden="1"/>
    </xf>
    <xf numFmtId="165" fontId="9" fillId="0" borderId="0" xfId="0" applyNumberFormat="1" applyFont="1" applyBorder="1" applyProtection="1">
      <protection hidden="1"/>
    </xf>
    <xf numFmtId="165" fontId="8" fillId="0" borderId="0" xfId="0" applyNumberFormat="1" applyFont="1" applyBorder="1" applyProtection="1">
      <protection hidden="1"/>
    </xf>
    <xf numFmtId="0" fontId="8" fillId="0" borderId="0" xfId="0" applyFont="1" applyFill="1" applyBorder="1" applyAlignment="1" applyProtection="1">
      <alignment vertical="center" textRotation="90"/>
      <protection hidden="1"/>
    </xf>
    <xf numFmtId="0" fontId="8" fillId="0" borderId="0" xfId="0" applyFont="1" applyBorder="1" applyAlignment="1" applyProtection="1">
      <alignment horizontal="justify" vertical="center" wrapText="1"/>
      <protection hidden="1"/>
    </xf>
    <xf numFmtId="0" fontId="8" fillId="0" borderId="0" xfId="0" applyFont="1" applyFill="1" applyBorder="1" applyAlignment="1" applyProtection="1">
      <alignment vertical="center"/>
      <protection hidden="1"/>
    </xf>
    <xf numFmtId="0" fontId="21" fillId="0" borderId="0" xfId="0" applyFont="1" applyBorder="1"/>
    <xf numFmtId="0" fontId="24" fillId="0" borderId="0" xfId="0" applyFont="1" applyFill="1" applyBorder="1" applyAlignment="1" applyProtection="1">
      <alignment horizontal="center" vertical="center"/>
      <protection hidden="1"/>
    </xf>
    <xf numFmtId="0" fontId="24" fillId="0" borderId="0" xfId="0" applyFont="1" applyFill="1" applyBorder="1" applyAlignment="1" applyProtection="1">
      <protection hidden="1"/>
    </xf>
    <xf numFmtId="0" fontId="25" fillId="0" borderId="0" xfId="0" applyFont="1" applyFill="1" applyBorder="1" applyAlignment="1" applyProtection="1">
      <alignment horizontal="center"/>
      <protection hidden="1"/>
    </xf>
    <xf numFmtId="0" fontId="25" fillId="0" borderId="0" xfId="0" applyFont="1" applyFill="1" applyBorder="1" applyAlignment="1" applyProtection="1">
      <alignment horizontal="center" vertical="center"/>
      <protection hidden="1"/>
    </xf>
    <xf numFmtId="0" fontId="8" fillId="0" borderId="0" xfId="0" applyFont="1" applyFill="1" applyBorder="1" applyAlignment="1" applyProtection="1">
      <alignment horizontal="center" vertical="center" wrapText="1"/>
      <protection hidden="1"/>
    </xf>
    <xf numFmtId="2" fontId="33" fillId="0" borderId="0" xfId="0" applyNumberFormat="1" applyFont="1" applyBorder="1" applyAlignment="1" applyProtection="1">
      <alignment horizontal="center" vertical="center"/>
      <protection hidden="1"/>
    </xf>
    <xf numFmtId="0" fontId="8" fillId="0" borderId="0" xfId="0" applyFont="1" applyFill="1" applyBorder="1" applyAlignment="1" applyProtection="1">
      <alignment vertical="center" wrapText="1"/>
      <protection hidden="1"/>
    </xf>
    <xf numFmtId="0" fontId="8" fillId="0" borderId="0" xfId="0" applyFont="1" applyBorder="1" applyAlignment="1" applyProtection="1">
      <alignment horizontal="center" vertical="center"/>
      <protection hidden="1"/>
    </xf>
    <xf numFmtId="0" fontId="9" fillId="0" borderId="0" xfId="0" applyFont="1" applyFill="1" applyBorder="1" applyAlignment="1" applyProtection="1">
      <alignment vertical="center"/>
      <protection hidden="1"/>
    </xf>
    <xf numFmtId="165" fontId="8" fillId="0" borderId="0" xfId="0" applyNumberFormat="1" applyFont="1" applyBorder="1" applyAlignment="1" applyProtection="1">
      <alignment horizontal="center" vertical="center"/>
      <protection hidden="1"/>
    </xf>
    <xf numFmtId="0" fontId="9" fillId="0" borderId="0" xfId="0" applyFont="1" applyFill="1" applyBorder="1" applyAlignment="1" applyProtection="1">
      <alignment horizontal="justify" vertical="center" wrapText="1"/>
      <protection hidden="1"/>
    </xf>
    <xf numFmtId="0" fontId="24" fillId="0" borderId="0" xfId="0" applyFont="1" applyFill="1" applyBorder="1" applyAlignment="1" applyProtection="1">
      <alignment vertical="center"/>
      <protection hidden="1"/>
    </xf>
    <xf numFmtId="0" fontId="8" fillId="0" borderId="0" xfId="0" applyFont="1" applyFill="1" applyBorder="1" applyAlignment="1" applyProtection="1">
      <alignment vertical="center" textRotation="90" wrapText="1"/>
      <protection hidden="1"/>
    </xf>
    <xf numFmtId="0" fontId="9" fillId="0" borderId="0" xfId="0" applyFont="1" applyAlignment="1">
      <alignment vertical="center"/>
    </xf>
    <xf numFmtId="0" fontId="0" fillId="0" borderId="0" xfId="0" applyAlignment="1">
      <alignment vertical="center"/>
    </xf>
    <xf numFmtId="0" fontId="34" fillId="4" borderId="1" xfId="0" applyFont="1" applyFill="1" applyBorder="1" applyAlignment="1" applyProtection="1">
      <alignment horizontal="center"/>
      <protection hidden="1"/>
    </xf>
    <xf numFmtId="0" fontId="35" fillId="0" borderId="0" xfId="0" applyFont="1" applyBorder="1"/>
    <xf numFmtId="0" fontId="35" fillId="0" borderId="0" xfId="0" applyFont="1"/>
    <xf numFmtId="0" fontId="32" fillId="0" borderId="1" xfId="0" applyFont="1" applyFill="1" applyBorder="1" applyAlignment="1" applyProtection="1">
      <alignment horizontal="center"/>
      <protection hidden="1"/>
    </xf>
    <xf numFmtId="0" fontId="34" fillId="5" borderId="1" xfId="0" applyFont="1" applyFill="1" applyBorder="1" applyAlignment="1" applyProtection="1">
      <alignment horizontal="center"/>
      <protection hidden="1"/>
    </xf>
    <xf numFmtId="0" fontId="35" fillId="0" borderId="0" xfId="0" applyFont="1" applyFill="1"/>
    <xf numFmtId="0" fontId="34" fillId="0" borderId="0" xfId="2" applyFont="1" applyFill="1" applyBorder="1" applyAlignment="1" applyProtection="1">
      <alignment horizontal="center"/>
      <protection hidden="1"/>
    </xf>
    <xf numFmtId="0" fontId="32" fillId="0" borderId="0" xfId="3" quotePrefix="1" applyNumberFormat="1" applyFont="1" applyFill="1" applyBorder="1" applyAlignment="1" applyProtection="1">
      <alignment horizontal="center" vertical="center"/>
      <protection hidden="1"/>
    </xf>
    <xf numFmtId="0" fontId="36" fillId="0" borderId="0" xfId="2" applyFont="1" applyFill="1" applyBorder="1" applyAlignment="1" applyProtection="1">
      <alignment horizontal="center"/>
      <protection hidden="1"/>
    </xf>
    <xf numFmtId="0" fontId="34" fillId="0" borderId="0" xfId="2" applyFont="1" applyFill="1" applyBorder="1" applyAlignment="1" applyProtection="1">
      <protection hidden="1"/>
    </xf>
    <xf numFmtId="0" fontId="32" fillId="0" borderId="0" xfId="3" quotePrefix="1" applyNumberFormat="1" applyFont="1" applyFill="1" applyBorder="1" applyAlignment="1" applyProtection="1">
      <alignment vertical="center"/>
      <protection hidden="1"/>
    </xf>
    <xf numFmtId="0" fontId="37" fillId="0" borderId="0" xfId="0" applyFont="1" applyFill="1" applyBorder="1" applyAlignment="1" applyProtection="1">
      <alignment horizontal="justify" vertical="center" wrapText="1"/>
      <protection hidden="1"/>
    </xf>
    <xf numFmtId="0" fontId="37" fillId="0" borderId="0" xfId="0" applyFont="1" applyBorder="1" applyAlignment="1" applyProtection="1">
      <alignment horizontal="justify" vertical="center" wrapText="1"/>
      <protection hidden="1"/>
    </xf>
    <xf numFmtId="0" fontId="37" fillId="0" borderId="0" xfId="0" applyFont="1" applyFill="1" applyBorder="1" applyAlignment="1" applyProtection="1">
      <alignment horizontal="justify" wrapText="1"/>
      <protection hidden="1"/>
    </xf>
    <xf numFmtId="0" fontId="37" fillId="0" borderId="0" xfId="0" applyFont="1" applyFill="1" applyBorder="1" applyAlignment="1" applyProtection="1">
      <alignment horizontal="center" vertical="center" wrapText="1"/>
      <protection hidden="1"/>
    </xf>
    <xf numFmtId="0" fontId="37" fillId="0" borderId="0" xfId="0" applyFont="1" applyFill="1" applyBorder="1" applyProtection="1">
      <protection hidden="1"/>
    </xf>
    <xf numFmtId="0" fontId="38" fillId="19" borderId="0" xfId="0" applyFont="1" applyFill="1" applyBorder="1" applyAlignment="1" applyProtection="1">
      <alignment horizontal="center" vertical="center" wrapText="1"/>
      <protection hidden="1"/>
    </xf>
    <xf numFmtId="0" fontId="38" fillId="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vertical="center" wrapText="1"/>
      <protection hidden="1"/>
    </xf>
    <xf numFmtId="0" fontId="37" fillId="0" borderId="0" xfId="0" applyFont="1" applyFill="1" applyBorder="1" applyAlignment="1" applyProtection="1">
      <alignment vertical="center"/>
      <protection hidden="1"/>
    </xf>
    <xf numFmtId="0" fontId="37" fillId="0" borderId="0" xfId="0" applyFont="1" applyBorder="1" applyProtection="1">
      <protection hidden="1"/>
    </xf>
    <xf numFmtId="0" fontId="37" fillId="0" borderId="0" xfId="0" applyFont="1" applyBorder="1" applyAlignment="1" applyProtection="1">
      <alignment horizontal="center"/>
      <protection hidden="1"/>
    </xf>
    <xf numFmtId="0" fontId="38" fillId="0" borderId="0" xfId="0" applyFont="1" applyBorder="1" applyAlignment="1" applyProtection="1">
      <alignment horizontal="center" vertical="center"/>
      <protection hidden="1"/>
    </xf>
    <xf numFmtId="0" fontId="38" fillId="0" borderId="0" xfId="0" applyFont="1" applyFill="1" applyBorder="1" applyAlignment="1" applyProtection="1">
      <alignment horizontal="center" vertical="center"/>
      <protection hidden="1"/>
    </xf>
    <xf numFmtId="0" fontId="38" fillId="0" borderId="0" xfId="0" applyFont="1" applyFill="1" applyBorder="1" applyAlignment="1" applyProtection="1">
      <alignment vertical="center" textRotation="90"/>
      <protection hidden="1"/>
    </xf>
    <xf numFmtId="0" fontId="35" fillId="0" borderId="0" xfId="0" applyFont="1" applyFill="1" applyBorder="1"/>
    <xf numFmtId="0" fontId="10" fillId="6" borderId="0" xfId="0" applyFont="1" applyFill="1" applyBorder="1" applyAlignment="1" applyProtection="1">
      <alignment horizontal="center" vertical="center"/>
      <protection hidden="1"/>
    </xf>
    <xf numFmtId="0" fontId="10" fillId="3" borderId="0" xfId="0" applyFont="1" applyFill="1" applyBorder="1" applyAlignment="1" applyProtection="1">
      <alignment horizontal="center"/>
      <protection hidden="1"/>
    </xf>
    <xf numFmtId="0" fontId="10" fillId="9" borderId="0" xfId="0" applyFont="1" applyFill="1" applyBorder="1" applyAlignment="1" applyProtection="1">
      <alignment horizontal="center" vertical="center"/>
      <protection hidden="1"/>
    </xf>
    <xf numFmtId="0" fontId="10" fillId="6" borderId="0" xfId="0" applyFont="1" applyFill="1" applyBorder="1" applyAlignment="1" applyProtection="1">
      <alignment horizontal="center"/>
      <protection hidden="1"/>
    </xf>
    <xf numFmtId="0" fontId="10" fillId="4" borderId="0" xfId="0" applyFont="1" applyFill="1" applyBorder="1" applyAlignment="1" applyProtection="1">
      <alignment horizontal="center" vertical="center"/>
      <protection hidden="1"/>
    </xf>
    <xf numFmtId="0" fontId="10" fillId="8" borderId="0" xfId="0" applyFont="1" applyFill="1" applyBorder="1" applyAlignment="1" applyProtection="1">
      <alignment horizontal="center"/>
      <protection hidden="1"/>
    </xf>
    <xf numFmtId="0" fontId="9" fillId="0" borderId="0" xfId="0" applyFont="1" applyBorder="1" applyProtection="1">
      <protection hidden="1"/>
    </xf>
    <xf numFmtId="0" fontId="25" fillId="0" borderId="0" xfId="0" applyFont="1" applyFill="1" applyBorder="1" applyAlignment="1" applyProtection="1">
      <alignment horizontal="center" vertical="center" wrapText="1"/>
      <protection hidden="1"/>
    </xf>
    <xf numFmtId="0" fontId="39" fillId="0" borderId="0" xfId="0" applyFont="1" applyFill="1" applyBorder="1" applyAlignment="1" applyProtection="1">
      <alignment vertical="center" wrapText="1"/>
      <protection hidden="1"/>
    </xf>
    <xf numFmtId="0" fontId="39" fillId="0" borderId="0" xfId="0" applyFont="1" applyFill="1" applyBorder="1" applyProtection="1">
      <protection hidden="1"/>
    </xf>
    <xf numFmtId="0" fontId="39" fillId="0" borderId="0" xfId="0" applyFont="1" applyFill="1" applyBorder="1" applyAlignment="1" applyProtection="1">
      <alignment vertical="center"/>
      <protection hidden="1"/>
    </xf>
    <xf numFmtId="0" fontId="39" fillId="0" borderId="0" xfId="0" applyFont="1" applyBorder="1" applyProtection="1">
      <protection hidden="1"/>
    </xf>
    <xf numFmtId="0" fontId="39" fillId="0" borderId="0" xfId="0" applyFont="1" applyBorder="1" applyAlignment="1" applyProtection="1">
      <alignment horizontal="center"/>
      <protection hidden="1"/>
    </xf>
    <xf numFmtId="0" fontId="25" fillId="0" borderId="0" xfId="0" applyFont="1" applyBorder="1" applyAlignment="1" applyProtection="1">
      <alignment horizontal="center" vertical="center"/>
      <protection hidden="1"/>
    </xf>
    <xf numFmtId="0" fontId="39" fillId="0" borderId="0" xfId="0" applyFont="1" applyFill="1" applyBorder="1" applyAlignment="1" applyProtection="1">
      <alignment horizontal="justify" vertical="center" wrapText="1"/>
      <protection hidden="1"/>
    </xf>
    <xf numFmtId="0" fontId="39" fillId="0" borderId="0" xfId="0" applyFont="1" applyFill="1" applyBorder="1" applyAlignment="1" applyProtection="1">
      <alignment horizontal="center"/>
      <protection hidden="1"/>
    </xf>
    <xf numFmtId="0" fontId="25" fillId="0" borderId="0" xfId="0" applyFont="1" applyFill="1" applyBorder="1" applyAlignment="1" applyProtection="1">
      <alignment vertical="center" textRotation="90"/>
      <protection hidden="1"/>
    </xf>
    <xf numFmtId="0" fontId="32" fillId="0" borderId="1" xfId="3" quotePrefix="1" applyNumberFormat="1" applyFont="1" applyFill="1" applyBorder="1" applyAlignment="1" applyProtection="1">
      <alignment horizontal="center" vertical="center"/>
      <protection hidden="1"/>
    </xf>
    <xf numFmtId="0" fontId="34" fillId="4" borderId="1" xfId="2" applyFont="1" applyFill="1" applyBorder="1" applyAlignment="1" applyProtection="1">
      <alignment horizontal="center"/>
      <protection hidden="1"/>
    </xf>
    <xf numFmtId="0" fontId="34" fillId="5" borderId="1" xfId="2" applyFont="1" applyFill="1" applyBorder="1" applyAlignment="1" applyProtection="1">
      <alignment horizontal="center"/>
      <protection hidden="1"/>
    </xf>
    <xf numFmtId="0" fontId="34" fillId="3" borderId="1" xfId="2" applyFont="1" applyFill="1" applyBorder="1" applyAlignment="1" applyProtection="1">
      <alignment horizontal="center"/>
      <protection hidden="1"/>
    </xf>
    <xf numFmtId="0" fontId="25" fillId="19"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horizontal="center" vertical="center"/>
      <protection hidden="1"/>
    </xf>
    <xf numFmtId="0" fontId="25" fillId="3" borderId="0" xfId="0" applyFont="1" applyFill="1" applyBorder="1" applyAlignment="1" applyProtection="1">
      <alignment horizontal="center" vertical="center" wrapText="1"/>
      <protection hidden="1"/>
    </xf>
    <xf numFmtId="0" fontId="8" fillId="14" borderId="0" xfId="0" applyFont="1" applyFill="1" applyBorder="1" applyAlignment="1" applyProtection="1">
      <alignment horizontal="center" vertical="center" textRotation="90"/>
      <protection hidden="1"/>
    </xf>
    <xf numFmtId="0" fontId="29" fillId="0" borderId="0" xfId="0" applyFont="1" applyFill="1" applyBorder="1" applyAlignment="1" applyProtection="1">
      <alignment vertical="center" wrapText="1"/>
      <protection hidden="1"/>
    </xf>
    <xf numFmtId="0" fontId="29" fillId="0" borderId="0" xfId="0" applyFont="1" applyFill="1" applyBorder="1" applyAlignment="1" applyProtection="1">
      <alignment horizontal="justify" vertical="center" wrapText="1"/>
      <protection hidden="1"/>
    </xf>
    <xf numFmtId="0" fontId="9" fillId="0" borderId="0" xfId="0" applyFont="1" applyFill="1" applyBorder="1" applyProtection="1">
      <protection hidden="1"/>
    </xf>
    <xf numFmtId="0" fontId="9" fillId="0" borderId="0" xfId="0" applyFont="1" applyBorder="1" applyAlignment="1" applyProtection="1">
      <alignment horizontal="justify" vertical="center" wrapText="1"/>
      <protection hidden="1"/>
    </xf>
    <xf numFmtId="2" fontId="8" fillId="19" borderId="33" xfId="0" applyNumberFormat="1" applyFont="1" applyFill="1" applyBorder="1" applyAlignment="1" applyProtection="1">
      <alignment horizontal="center" vertical="center" wrapText="1"/>
      <protection hidden="1"/>
    </xf>
    <xf numFmtId="1" fontId="9" fillId="0" borderId="0" xfId="0" applyNumberFormat="1" applyFont="1" applyBorder="1" applyProtection="1">
      <protection hidden="1"/>
    </xf>
    <xf numFmtId="2" fontId="8" fillId="0" borderId="0" xfId="0" applyNumberFormat="1" applyFont="1" applyBorder="1" applyAlignment="1" applyProtection="1">
      <alignment horizontal="center" vertical="center"/>
      <protection hidden="1"/>
    </xf>
    <xf numFmtId="165" fontId="8" fillId="0" borderId="0" xfId="0" applyNumberFormat="1" applyFont="1" applyFill="1" applyBorder="1" applyAlignment="1" applyProtection="1">
      <alignment vertical="center" textRotation="90" wrapText="1"/>
      <protection hidden="1"/>
    </xf>
    <xf numFmtId="2" fontId="9" fillId="0" borderId="0" xfId="0" applyNumberFormat="1" applyFont="1" applyBorder="1" applyProtection="1">
      <protection hidden="1"/>
    </xf>
    <xf numFmtId="9" fontId="8" fillId="24" borderId="34" xfId="0" applyNumberFormat="1" applyFont="1" applyFill="1" applyBorder="1" applyAlignment="1" applyProtection="1">
      <alignment horizontal="center" vertical="center"/>
      <protection hidden="1"/>
    </xf>
    <xf numFmtId="9" fontId="8" fillId="19" borderId="34" xfId="0" applyNumberFormat="1" applyFont="1" applyFill="1" applyBorder="1" applyAlignment="1" applyProtection="1">
      <alignment horizontal="center" vertical="center"/>
      <protection hidden="1"/>
    </xf>
    <xf numFmtId="9" fontId="8" fillId="24" borderId="34" xfId="0" applyNumberFormat="1" applyFont="1" applyFill="1" applyBorder="1" applyAlignment="1" applyProtection="1">
      <alignment horizontal="center" vertical="center" wrapText="1"/>
      <protection hidden="1"/>
    </xf>
    <xf numFmtId="0" fontId="9" fillId="0" borderId="0" xfId="0" applyFont="1" applyFill="1" applyBorder="1"/>
    <xf numFmtId="9" fontId="8" fillId="24" borderId="36" xfId="0" applyNumberFormat="1" applyFont="1" applyFill="1" applyBorder="1" applyAlignment="1" applyProtection="1">
      <alignment horizontal="center" vertical="center" wrapText="1"/>
      <protection hidden="1"/>
    </xf>
    <xf numFmtId="0" fontId="8" fillId="24" borderId="35" xfId="0" applyFont="1" applyFill="1" applyBorder="1" applyAlignment="1" applyProtection="1">
      <alignment horizontal="center" vertical="center"/>
      <protection hidden="1"/>
    </xf>
    <xf numFmtId="2" fontId="8" fillId="0" borderId="48" xfId="0" applyNumberFormat="1" applyFont="1" applyFill="1" applyBorder="1" applyAlignment="1" applyProtection="1">
      <alignment horizontal="center" vertical="center"/>
      <protection hidden="1"/>
    </xf>
    <xf numFmtId="2" fontId="8" fillId="0" borderId="37" xfId="0" applyNumberFormat="1" applyFont="1" applyFill="1" applyBorder="1" applyAlignment="1" applyProtection="1">
      <alignment horizontal="center" vertical="center"/>
      <protection hidden="1"/>
    </xf>
    <xf numFmtId="2" fontId="8" fillId="0" borderId="49" xfId="0" applyNumberFormat="1" applyFont="1" applyFill="1" applyBorder="1" applyAlignment="1" applyProtection="1">
      <alignment horizontal="center" vertical="center"/>
      <protection hidden="1"/>
    </xf>
    <xf numFmtId="2" fontId="8" fillId="19" borderId="33" xfId="0" applyNumberFormat="1" applyFont="1" applyFill="1" applyBorder="1" applyAlignment="1" applyProtection="1">
      <alignment horizontal="center" vertical="center"/>
      <protection hidden="1"/>
    </xf>
    <xf numFmtId="2" fontId="8" fillId="0" borderId="48" xfId="0" applyNumberFormat="1" applyFont="1" applyBorder="1" applyAlignment="1" applyProtection="1">
      <alignment horizontal="center" vertical="center"/>
      <protection hidden="1"/>
    </xf>
    <xf numFmtId="2" fontId="8" fillId="0" borderId="49" xfId="0" applyNumberFormat="1" applyFont="1" applyBorder="1" applyAlignment="1" applyProtection="1">
      <alignment horizontal="center" vertical="center"/>
      <protection hidden="1"/>
    </xf>
    <xf numFmtId="2" fontId="8" fillId="0" borderId="37" xfId="0" applyNumberFormat="1" applyFont="1" applyBorder="1" applyAlignment="1" applyProtection="1">
      <alignment horizontal="center" vertical="center"/>
      <protection hidden="1"/>
    </xf>
    <xf numFmtId="2" fontId="8" fillId="0" borderId="50" xfId="0" applyNumberFormat="1" applyFont="1" applyBorder="1" applyAlignment="1" applyProtection="1">
      <alignment horizontal="center" vertical="center"/>
      <protection hidden="1"/>
    </xf>
    <xf numFmtId="2" fontId="8" fillId="0" borderId="33" xfId="0" applyNumberFormat="1" applyFont="1" applyBorder="1" applyAlignment="1" applyProtection="1">
      <alignment horizontal="center" vertical="center" wrapText="1"/>
      <protection hidden="1"/>
    </xf>
    <xf numFmtId="2" fontId="8" fillId="0" borderId="50" xfId="0" applyNumberFormat="1" applyFont="1" applyBorder="1" applyAlignment="1" applyProtection="1">
      <alignment horizontal="center" vertical="center" wrapText="1"/>
      <protection hidden="1"/>
    </xf>
    <xf numFmtId="2" fontId="8" fillId="0" borderId="37" xfId="0" applyNumberFormat="1" applyFont="1" applyBorder="1" applyAlignment="1" applyProtection="1">
      <alignment horizontal="center" vertical="center" wrapText="1"/>
      <protection hidden="1"/>
    </xf>
    <xf numFmtId="2" fontId="8" fillId="0" borderId="36" xfId="0" applyNumberFormat="1" applyFont="1" applyFill="1" applyBorder="1" applyAlignment="1" applyProtection="1">
      <alignment horizontal="center" vertical="center"/>
      <protection hidden="1"/>
    </xf>
    <xf numFmtId="2" fontId="9" fillId="0" borderId="0" xfId="0" applyNumberFormat="1" applyFont="1" applyFill="1" applyBorder="1" applyProtection="1">
      <protection hidden="1"/>
    </xf>
    <xf numFmtId="2" fontId="9" fillId="0" borderId="0" xfId="0" applyNumberFormat="1" applyFont="1" applyBorder="1" applyAlignment="1" applyProtection="1">
      <alignment horizontal="center" vertical="center"/>
      <protection hidden="1"/>
    </xf>
    <xf numFmtId="2" fontId="8" fillId="0" borderId="0" xfId="0" applyNumberFormat="1" applyFont="1" applyBorder="1" applyAlignment="1" applyProtection="1">
      <alignment horizontal="center" vertical="center" wrapText="1"/>
      <protection hidden="1"/>
    </xf>
    <xf numFmtId="2" fontId="8" fillId="0" borderId="0" xfId="0" applyNumberFormat="1" applyFont="1" applyFill="1" applyBorder="1" applyAlignment="1" applyProtection="1">
      <alignment horizontal="center" vertical="center" wrapText="1"/>
      <protection hidden="1"/>
    </xf>
    <xf numFmtId="2" fontId="9" fillId="0" borderId="0" xfId="0" applyNumberFormat="1" applyFont="1" applyBorder="1" applyAlignment="1" applyProtection="1">
      <alignment horizontal="justify" vertical="center" wrapText="1"/>
      <protection hidden="1"/>
    </xf>
    <xf numFmtId="2" fontId="9" fillId="0" borderId="0" xfId="0" applyNumberFormat="1" applyFont="1" applyBorder="1" applyAlignment="1" applyProtection="1">
      <alignment horizontal="center"/>
      <protection hidden="1"/>
    </xf>
    <xf numFmtId="166" fontId="20" fillId="27" borderId="34" xfId="0" applyNumberFormat="1" applyFont="1" applyFill="1" applyBorder="1" applyAlignment="1" applyProtection="1">
      <alignment horizontal="center" vertical="center" wrapText="1"/>
      <protection hidden="1"/>
    </xf>
    <xf numFmtId="166" fontId="8" fillId="21" borderId="34" xfId="0" applyNumberFormat="1" applyFont="1" applyFill="1" applyBorder="1" applyAlignment="1" applyProtection="1">
      <alignment horizontal="center" vertical="center"/>
      <protection hidden="1"/>
    </xf>
    <xf numFmtId="0" fontId="34" fillId="0" borderId="0" xfId="0" applyFont="1" applyFill="1" applyAlignment="1" applyProtection="1">
      <alignment vertical="center"/>
      <protection hidden="1"/>
    </xf>
    <xf numFmtId="0" fontId="34" fillId="11" borderId="28" xfId="0" applyFont="1" applyFill="1" applyBorder="1" applyAlignment="1" applyProtection="1">
      <alignment horizontal="center" vertical="center"/>
      <protection hidden="1"/>
    </xf>
    <xf numFmtId="0" fontId="34" fillId="8" borderId="32" xfId="0" applyFont="1" applyFill="1" applyBorder="1" applyAlignment="1" applyProtection="1">
      <alignment horizontal="center" vertical="center"/>
      <protection hidden="1"/>
    </xf>
    <xf numFmtId="0" fontId="34" fillId="23" borderId="32" xfId="0" applyFont="1" applyFill="1" applyBorder="1" applyAlignment="1" applyProtection="1">
      <alignment horizontal="center" vertical="center"/>
      <protection hidden="1"/>
    </xf>
    <xf numFmtId="0" fontId="34" fillId="3" borderId="29" xfId="0" applyFont="1" applyFill="1" applyBorder="1" applyAlignment="1" applyProtection="1">
      <alignment horizontal="center" vertical="center"/>
      <protection hidden="1"/>
    </xf>
    <xf numFmtId="0" fontId="20" fillId="0" borderId="26" xfId="0" applyFont="1" applyBorder="1" applyAlignment="1" applyProtection="1">
      <alignment horizontal="center" vertical="center"/>
      <protection hidden="1"/>
    </xf>
    <xf numFmtId="0" fontId="21" fillId="0" borderId="0" xfId="0" applyFont="1" applyBorder="1" applyProtection="1">
      <protection hidden="1"/>
    </xf>
    <xf numFmtId="0" fontId="21" fillId="0" borderId="27" xfId="0" applyFont="1" applyBorder="1" applyProtection="1">
      <protection hidden="1"/>
    </xf>
    <xf numFmtId="0" fontId="20" fillId="25" borderId="23" xfId="0" applyFont="1" applyFill="1" applyBorder="1" applyAlignment="1" applyProtection="1">
      <alignment horizontal="center" vertical="center"/>
      <protection hidden="1"/>
    </xf>
    <xf numFmtId="0" fontId="21" fillId="25" borderId="24" xfId="0" applyFont="1" applyFill="1" applyBorder="1" applyProtection="1">
      <protection hidden="1"/>
    </xf>
    <xf numFmtId="0" fontId="20" fillId="25" borderId="28" xfId="0" applyFont="1" applyFill="1" applyBorder="1" applyAlignment="1" applyProtection="1">
      <alignment horizontal="center" vertical="center"/>
      <protection hidden="1"/>
    </xf>
    <xf numFmtId="0" fontId="21" fillId="25" borderId="32" xfId="0" applyFont="1" applyFill="1" applyBorder="1" applyProtection="1">
      <protection hidden="1"/>
    </xf>
    <xf numFmtId="0" fontId="21" fillId="0" borderId="27" xfId="0" applyFont="1" applyBorder="1" applyAlignment="1" applyProtection="1">
      <alignment horizontal="center"/>
      <protection hidden="1"/>
    </xf>
    <xf numFmtId="0" fontId="21" fillId="14" borderId="24" xfId="0" applyFont="1" applyFill="1" applyBorder="1" applyProtection="1">
      <protection hidden="1"/>
    </xf>
    <xf numFmtId="0" fontId="21" fillId="14" borderId="32" xfId="0" applyFont="1" applyFill="1" applyBorder="1" applyProtection="1">
      <protection hidden="1"/>
    </xf>
    <xf numFmtId="0" fontId="20" fillId="24" borderId="23" xfId="0" applyFont="1" applyFill="1" applyBorder="1" applyAlignment="1" applyProtection="1">
      <alignment horizontal="center" vertical="center"/>
      <protection hidden="1"/>
    </xf>
    <xf numFmtId="0" fontId="21" fillId="24" borderId="24" xfId="0" applyFont="1" applyFill="1" applyBorder="1" applyProtection="1">
      <protection hidden="1"/>
    </xf>
    <xf numFmtId="0" fontId="20" fillId="24" borderId="28" xfId="0" applyFont="1" applyFill="1" applyBorder="1" applyAlignment="1" applyProtection="1">
      <alignment horizontal="center" vertical="center"/>
      <protection hidden="1"/>
    </xf>
    <xf numFmtId="0" fontId="21" fillId="24" borderId="32" xfId="0" applyFont="1" applyFill="1" applyBorder="1" applyProtection="1">
      <protection hidden="1"/>
    </xf>
    <xf numFmtId="0" fontId="33" fillId="0" borderId="0" xfId="0" applyFont="1" applyBorder="1" applyProtection="1">
      <protection hidden="1"/>
    </xf>
    <xf numFmtId="2" fontId="9" fillId="0" borderId="0" xfId="0" applyNumberFormat="1" applyFont="1" applyProtection="1">
      <protection hidden="1"/>
    </xf>
    <xf numFmtId="0" fontId="33" fillId="0" borderId="0" xfId="0" applyFont="1" applyProtection="1">
      <protection hidden="1"/>
    </xf>
    <xf numFmtId="2" fontId="8" fillId="27" borderId="35" xfId="0" applyNumberFormat="1" applyFont="1" applyFill="1" applyBorder="1" applyAlignment="1" applyProtection="1">
      <alignment horizontal="center" vertical="center"/>
      <protection hidden="1"/>
    </xf>
    <xf numFmtId="2" fontId="9" fillId="0" borderId="0" xfId="0" applyNumberFormat="1" applyFont="1" applyAlignment="1" applyProtection="1">
      <alignment horizontal="center"/>
      <protection hidden="1"/>
    </xf>
    <xf numFmtId="0" fontId="9" fillId="0" borderId="0" xfId="0" applyFont="1" applyFill="1" applyProtection="1">
      <protection hidden="1"/>
    </xf>
    <xf numFmtId="2" fontId="9" fillId="0" borderId="0" xfId="0" applyNumberFormat="1" applyFont="1" applyFill="1" applyAlignment="1" applyProtection="1">
      <alignment horizontal="center"/>
      <protection hidden="1"/>
    </xf>
    <xf numFmtId="0" fontId="9" fillId="0" borderId="0" xfId="0" applyFont="1" applyAlignment="1" applyProtection="1">
      <alignment vertical="center"/>
      <protection hidden="1"/>
    </xf>
    <xf numFmtId="2" fontId="9" fillId="0" borderId="0" xfId="0" applyNumberFormat="1" applyFont="1" applyAlignment="1" applyProtection="1">
      <alignment vertical="center"/>
      <protection hidden="1"/>
    </xf>
    <xf numFmtId="0" fontId="24" fillId="0" borderId="0" xfId="0" applyFont="1" applyAlignment="1" applyProtection="1">
      <alignment horizontal="center" vertical="center"/>
      <protection hidden="1"/>
    </xf>
    <xf numFmtId="0" fontId="33" fillId="0" borderId="0" xfId="0" applyFont="1" applyAlignment="1" applyProtection="1">
      <alignment horizontal="center"/>
      <protection hidden="1"/>
    </xf>
    <xf numFmtId="0" fontId="33" fillId="0" borderId="0" xfId="0" applyFont="1" applyAlignment="1" applyProtection="1">
      <alignment horizontal="center" vertical="center"/>
      <protection hidden="1"/>
    </xf>
    <xf numFmtId="0" fontId="10" fillId="12" borderId="0" xfId="0" applyFont="1" applyFill="1" applyBorder="1" applyAlignment="1" applyProtection="1">
      <alignment horizontal="center" vertical="center"/>
      <protection hidden="1"/>
    </xf>
    <xf numFmtId="164" fontId="11" fillId="14" borderId="0" xfId="0" applyNumberFormat="1" applyFont="1" applyFill="1" applyBorder="1" applyAlignment="1" applyProtection="1">
      <alignment horizontal="center" vertical="center"/>
      <protection hidden="1"/>
    </xf>
    <xf numFmtId="0" fontId="11" fillId="3" borderId="0" xfId="0" applyFont="1" applyFill="1" applyBorder="1" applyAlignment="1" applyProtection="1">
      <alignment horizontal="center" vertical="center"/>
      <protection hidden="1"/>
    </xf>
    <xf numFmtId="0" fontId="11" fillId="13" borderId="0" xfId="0" applyFont="1" applyFill="1" applyBorder="1" applyAlignment="1" applyProtection="1">
      <alignment horizontal="center" vertical="center"/>
      <protection hidden="1"/>
    </xf>
    <xf numFmtId="0" fontId="11" fillId="11" borderId="0" xfId="0" applyFont="1" applyFill="1" applyBorder="1" applyAlignment="1" applyProtection="1">
      <alignment horizontal="center" vertical="center"/>
      <protection hidden="1"/>
    </xf>
    <xf numFmtId="0" fontId="11" fillId="15" borderId="0" xfId="0" applyFont="1" applyFill="1" applyBorder="1" applyAlignment="1" applyProtection="1">
      <alignment horizontal="center" vertical="center"/>
      <protection hidden="1"/>
    </xf>
    <xf numFmtId="0" fontId="13" fillId="26" borderId="0" xfId="0" applyFont="1" applyFill="1" applyBorder="1" applyAlignment="1" applyProtection="1">
      <alignment horizontal="center"/>
      <protection hidden="1"/>
    </xf>
    <xf numFmtId="0" fontId="12" fillId="3" borderId="0" xfId="0" applyFont="1" applyFill="1" applyBorder="1" applyAlignment="1" applyProtection="1">
      <alignment horizontal="center"/>
      <protection hidden="1"/>
    </xf>
    <xf numFmtId="0" fontId="11" fillId="0" borderId="0" xfId="0" applyFont="1" applyBorder="1" applyAlignment="1" applyProtection="1">
      <alignment horizontal="center" vertical="center"/>
      <protection hidden="1"/>
    </xf>
    <xf numFmtId="0" fontId="34" fillId="0" borderId="0" xfId="0" applyFont="1" applyAlignment="1" applyProtection="1">
      <alignment horizontal="center" vertical="center"/>
      <protection hidden="1"/>
    </xf>
    <xf numFmtId="0" fontId="43" fillId="0" borderId="0" xfId="0" applyFont="1" applyAlignment="1" applyProtection="1">
      <alignment horizontal="center"/>
      <protection hidden="1"/>
    </xf>
    <xf numFmtId="0" fontId="43" fillId="0" borderId="0" xfId="0" applyFont="1" applyProtection="1">
      <protection hidden="1"/>
    </xf>
    <xf numFmtId="0" fontId="43" fillId="0" borderId="0" xfId="0" applyFont="1" applyAlignment="1" applyProtection="1">
      <alignment horizontal="center" vertical="center"/>
      <protection hidden="1"/>
    </xf>
    <xf numFmtId="164" fontId="43" fillId="0" borderId="0" xfId="0" applyNumberFormat="1" applyFont="1" applyAlignment="1" applyProtection="1">
      <alignment horizontal="center" vertical="center"/>
      <protection hidden="1"/>
    </xf>
    <xf numFmtId="0" fontId="15" fillId="0" borderId="0" xfId="0" applyFont="1" applyProtection="1">
      <protection hidden="1"/>
    </xf>
    <xf numFmtId="0" fontId="15" fillId="0" borderId="0" xfId="0" applyFont="1" applyAlignment="1" applyProtection="1">
      <alignment horizontal="center"/>
      <protection hidden="1"/>
    </xf>
    <xf numFmtId="164" fontId="15" fillId="0" borderId="0" xfId="0" applyNumberFormat="1" applyFont="1" applyProtection="1">
      <protection hidden="1"/>
    </xf>
    <xf numFmtId="0" fontId="34" fillId="0" borderId="0" xfId="0" applyFont="1" applyFill="1" applyBorder="1" applyAlignment="1" applyProtection="1">
      <alignment vertical="center"/>
      <protection hidden="1"/>
    </xf>
    <xf numFmtId="0" fontId="20" fillId="0" borderId="0" xfId="0" applyFont="1" applyBorder="1" applyAlignment="1" applyProtection="1">
      <alignment horizontal="center" vertical="center"/>
      <protection hidden="1"/>
    </xf>
    <xf numFmtId="0" fontId="21" fillId="0" borderId="0" xfId="0" applyFont="1" applyBorder="1" applyAlignment="1" applyProtection="1">
      <alignment horizontal="center"/>
      <protection hidden="1"/>
    </xf>
    <xf numFmtId="2" fontId="8" fillId="0" borderId="0" xfId="1" applyNumberFormat="1" applyFont="1" applyBorder="1" applyAlignment="1" applyProtection="1">
      <alignment horizontal="center" vertical="center"/>
      <protection hidden="1"/>
    </xf>
    <xf numFmtId="2" fontId="8" fillId="0" borderId="0" xfId="0" applyNumberFormat="1" applyFont="1" applyFill="1" applyBorder="1" applyAlignment="1" applyProtection="1">
      <alignment horizontal="center" vertical="center"/>
      <protection hidden="1"/>
    </xf>
    <xf numFmtId="0" fontId="8" fillId="0" borderId="0" xfId="0" applyFont="1" applyFill="1" applyBorder="1" applyAlignment="1" applyProtection="1">
      <alignment horizontal="center" vertical="center" textRotation="90"/>
      <protection hidden="1"/>
    </xf>
    <xf numFmtId="0" fontId="38" fillId="0" borderId="0" xfId="0" applyFont="1" applyFill="1" applyBorder="1" applyAlignment="1" applyProtection="1">
      <alignment horizontal="center" vertical="center" textRotation="90"/>
      <protection hidden="1"/>
    </xf>
    <xf numFmtId="0" fontId="8" fillId="0" borderId="0" xfId="0" applyFont="1" applyFill="1" applyBorder="1" applyAlignment="1" applyProtection="1">
      <alignment horizontal="center" vertical="center" textRotation="90" wrapText="1"/>
      <protection hidden="1"/>
    </xf>
    <xf numFmtId="165" fontId="8" fillId="0" borderId="0" xfId="0" applyNumberFormat="1" applyFont="1" applyFill="1" applyBorder="1" applyAlignment="1" applyProtection="1">
      <alignment horizontal="center" vertical="center" textRotation="90" wrapText="1"/>
      <protection hidden="1"/>
    </xf>
    <xf numFmtId="0" fontId="25" fillId="0" borderId="0" xfId="0" applyFont="1" applyAlignment="1" applyProtection="1">
      <alignment horizontal="center" vertical="center"/>
      <protection hidden="1"/>
    </xf>
    <xf numFmtId="0" fontId="39" fillId="0" borderId="0" xfId="0" applyFont="1" applyAlignment="1" applyProtection="1">
      <alignment horizontal="center"/>
      <protection hidden="1"/>
    </xf>
    <xf numFmtId="0" fontId="39" fillId="0" borderId="0" xfId="0" applyFont="1" applyProtection="1">
      <protection hidden="1"/>
    </xf>
    <xf numFmtId="0" fontId="39" fillId="0" borderId="0" xfId="0" applyFont="1" applyAlignment="1" applyProtection="1">
      <alignment horizontal="center" vertical="center"/>
      <protection hidden="1"/>
    </xf>
    <xf numFmtId="164" fontId="44" fillId="0" borderId="0" xfId="0" applyNumberFormat="1" applyFont="1" applyAlignment="1" applyProtection="1">
      <alignment horizontal="center" vertical="center"/>
      <protection hidden="1"/>
    </xf>
    <xf numFmtId="0" fontId="44" fillId="0" borderId="0" xfId="0" applyFont="1" applyProtection="1">
      <protection hidden="1"/>
    </xf>
    <xf numFmtId="0" fontId="44" fillId="0" borderId="0" xfId="0" applyFont="1" applyAlignment="1" applyProtection="1">
      <alignment horizontal="center"/>
      <protection hidden="1"/>
    </xf>
    <xf numFmtId="0" fontId="45" fillId="26" borderId="0" xfId="0" applyFont="1" applyFill="1" applyBorder="1" applyAlignment="1" applyProtection="1">
      <alignment horizontal="center"/>
      <protection hidden="1"/>
    </xf>
    <xf numFmtId="0" fontId="45" fillId="3" borderId="0" xfId="0" applyFont="1" applyFill="1" applyBorder="1" applyAlignment="1" applyProtection="1">
      <alignment horizontal="center"/>
      <protection hidden="1"/>
    </xf>
    <xf numFmtId="164" fontId="44" fillId="0" borderId="0" xfId="0" applyNumberFormat="1" applyFont="1" applyProtection="1">
      <protection hidden="1"/>
    </xf>
    <xf numFmtId="2" fontId="44" fillId="0" borderId="0" xfId="0" applyNumberFormat="1" applyFont="1" applyAlignment="1" applyProtection="1">
      <alignment horizontal="center"/>
      <protection hidden="1"/>
    </xf>
    <xf numFmtId="0" fontId="0" fillId="0" borderId="0" xfId="0" applyProtection="1">
      <protection hidden="1"/>
    </xf>
    <xf numFmtId="0" fontId="0" fillId="0" borderId="0" xfId="0" applyAlignment="1" applyProtection="1">
      <alignment horizontal="center"/>
      <protection hidden="1"/>
    </xf>
    <xf numFmtId="164" fontId="0" fillId="0" borderId="0" xfId="0" applyNumberFormat="1" applyProtection="1">
      <protection hidden="1"/>
    </xf>
    <xf numFmtId="0" fontId="21" fillId="0" borderId="0" xfId="0" applyFont="1" applyAlignment="1" applyProtection="1">
      <alignment horizontal="center" vertical="center"/>
      <protection locked="0"/>
    </xf>
    <xf numFmtId="0" fontId="11" fillId="0" borderId="0" xfId="0" applyNumberFormat="1" applyFont="1" applyBorder="1" applyAlignment="1" applyProtection="1">
      <alignment horizontal="center" vertical="center"/>
      <protection hidden="1"/>
    </xf>
    <xf numFmtId="0" fontId="21" fillId="0" borderId="0" xfId="0" applyNumberFormat="1" applyFont="1"/>
    <xf numFmtId="0" fontId="43" fillId="0" borderId="0" xfId="0" applyNumberFormat="1" applyFont="1" applyProtection="1">
      <protection hidden="1"/>
    </xf>
    <xf numFmtId="0" fontId="44" fillId="0" borderId="0" xfId="0" applyNumberFormat="1" applyFont="1" applyProtection="1">
      <protection hidden="1"/>
    </xf>
    <xf numFmtId="0" fontId="15" fillId="0" borderId="0" xfId="0" applyNumberFormat="1" applyFont="1" applyProtection="1">
      <protection hidden="1"/>
    </xf>
    <xf numFmtId="0" fontId="0" fillId="0" borderId="0" xfId="0" applyNumberFormat="1" applyProtection="1">
      <protection hidden="1"/>
    </xf>
    <xf numFmtId="0" fontId="0" fillId="0" borderId="0" xfId="0" applyNumberFormat="1"/>
    <xf numFmtId="0" fontId="0" fillId="2" borderId="9" xfId="0" applyFill="1" applyBorder="1" applyProtection="1">
      <protection hidden="1"/>
    </xf>
    <xf numFmtId="0" fontId="0" fillId="2" borderId="10" xfId="0" applyFill="1" applyBorder="1" applyProtection="1">
      <protection hidden="1"/>
    </xf>
    <xf numFmtId="0" fontId="0" fillId="2" borderId="11" xfId="0" applyFill="1" applyBorder="1" applyProtection="1">
      <protection hidden="1"/>
    </xf>
    <xf numFmtId="0" fontId="10" fillId="3" borderId="0" xfId="0" applyFont="1" applyFill="1" applyBorder="1" applyAlignment="1" applyProtection="1">
      <alignment horizontal="center" vertical="center"/>
      <protection hidden="1"/>
    </xf>
    <xf numFmtId="0" fontId="10" fillId="10" borderId="0" xfId="0" applyFont="1" applyFill="1" applyBorder="1" applyAlignment="1" applyProtection="1">
      <alignment horizontal="center" vertical="center"/>
      <protection hidden="1"/>
    </xf>
    <xf numFmtId="0" fontId="34" fillId="0" borderId="0" xfId="2" applyFont="1" applyFill="1" applyBorder="1" applyAlignment="1" applyProtection="1">
      <alignment horizontal="center" vertical="center"/>
      <protection hidden="1"/>
    </xf>
    <xf numFmtId="2" fontId="8" fillId="0" borderId="49" xfId="0" applyNumberFormat="1" applyFont="1" applyBorder="1" applyAlignment="1" applyProtection="1">
      <alignment horizontal="center"/>
      <protection hidden="1"/>
    </xf>
    <xf numFmtId="2" fontId="8" fillId="0" borderId="37" xfId="0" applyNumberFormat="1" applyFont="1" applyBorder="1" applyAlignment="1" applyProtection="1">
      <alignment horizontal="center"/>
      <protection hidden="1"/>
    </xf>
    <xf numFmtId="2" fontId="8" fillId="0" borderId="48" xfId="1" applyNumberFormat="1" applyFont="1" applyBorder="1" applyAlignment="1" applyProtection="1">
      <alignment horizontal="center" vertical="center"/>
      <protection hidden="1"/>
    </xf>
    <xf numFmtId="2" fontId="8" fillId="0" borderId="49" xfId="1" applyNumberFormat="1" applyFont="1" applyBorder="1" applyAlignment="1" applyProtection="1">
      <alignment horizontal="center" vertical="center"/>
      <protection hidden="1"/>
    </xf>
    <xf numFmtId="2" fontId="8" fillId="0" borderId="37" xfId="1" applyNumberFormat="1" applyFont="1" applyBorder="1" applyAlignment="1" applyProtection="1">
      <alignment horizontal="center" vertical="center"/>
      <protection hidden="1"/>
    </xf>
    <xf numFmtId="0" fontId="0" fillId="2" borderId="0" xfId="0" applyFill="1" applyBorder="1" applyAlignment="1" applyProtection="1">
      <alignment horizontal="center" vertical="center" wrapText="1"/>
      <protection hidden="1"/>
    </xf>
    <xf numFmtId="0" fontId="5" fillId="5" borderId="0" xfId="0" applyFont="1" applyFill="1" applyBorder="1" applyAlignment="1" applyProtection="1">
      <alignment horizontal="center" vertical="center" wrapText="1"/>
      <protection hidden="1"/>
    </xf>
    <xf numFmtId="0" fontId="6" fillId="4" borderId="2" xfId="0" applyFont="1" applyFill="1" applyBorder="1" applyAlignment="1" applyProtection="1">
      <alignment horizontal="center" vertical="center" wrapText="1"/>
      <protection hidden="1"/>
    </xf>
    <xf numFmtId="0" fontId="6" fillId="4" borderId="3" xfId="0" applyFont="1" applyFill="1" applyBorder="1" applyAlignment="1" applyProtection="1">
      <alignment horizontal="center" vertical="center" wrapText="1"/>
      <protection hidden="1"/>
    </xf>
    <xf numFmtId="0" fontId="2" fillId="2" borderId="12" xfId="0" applyFont="1" applyFill="1" applyBorder="1" applyAlignment="1" applyProtection="1">
      <alignment horizontal="center" vertical="center" wrapText="1"/>
      <protection hidden="1"/>
    </xf>
    <xf numFmtId="0" fontId="2" fillId="2" borderId="13" xfId="0" applyFont="1" applyFill="1" applyBorder="1" applyAlignment="1" applyProtection="1">
      <alignment horizontal="center" vertical="center" wrapText="1"/>
      <protection hidden="1"/>
    </xf>
    <xf numFmtId="0" fontId="2" fillId="2" borderId="14"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0" fontId="2" fillId="2" borderId="16" xfId="0" applyFont="1" applyFill="1" applyBorder="1" applyAlignment="1" applyProtection="1">
      <alignment horizontal="center" vertical="center" wrapText="1"/>
      <protection hidden="1"/>
    </xf>
    <xf numFmtId="0" fontId="2" fillId="2" borderId="17" xfId="0" applyFont="1" applyFill="1" applyBorder="1" applyAlignment="1" applyProtection="1">
      <alignment horizontal="center" vertical="center" wrapText="1"/>
      <protection hidden="1"/>
    </xf>
    <xf numFmtId="0" fontId="2" fillId="2" borderId="18" xfId="0" applyFont="1" applyFill="1" applyBorder="1" applyAlignment="1" applyProtection="1">
      <alignment horizontal="center" vertical="center" wrapText="1"/>
      <protection hidden="1"/>
    </xf>
    <xf numFmtId="0" fontId="2" fillId="2" borderId="19" xfId="0" applyFont="1" applyFill="1" applyBorder="1" applyAlignment="1" applyProtection="1">
      <alignment horizontal="center" vertical="center" wrapText="1"/>
      <protection hidden="1"/>
    </xf>
    <xf numFmtId="0" fontId="4" fillId="2" borderId="0"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3" fillId="2" borderId="5" xfId="0" applyFont="1" applyFill="1" applyBorder="1" applyAlignment="1" applyProtection="1">
      <alignment horizontal="center" vertical="center"/>
      <protection hidden="1"/>
    </xf>
    <xf numFmtId="0" fontId="7" fillId="28" borderId="0" xfId="0" applyFont="1" applyFill="1" applyBorder="1" applyAlignment="1" applyProtection="1">
      <alignment horizontal="center" vertical="center"/>
      <protection hidden="1"/>
    </xf>
    <xf numFmtId="0" fontId="39" fillId="0" borderId="38" xfId="0" applyFont="1" applyFill="1" applyBorder="1" applyAlignment="1" applyProtection="1">
      <alignment horizontal="justify" vertical="center" wrapText="1"/>
      <protection hidden="1"/>
    </xf>
    <xf numFmtId="0" fontId="39" fillId="0" borderId="39" xfId="0" applyFont="1" applyFill="1" applyBorder="1" applyAlignment="1" applyProtection="1">
      <alignment horizontal="justify" vertical="center" wrapText="1"/>
      <protection hidden="1"/>
    </xf>
    <xf numFmtId="0" fontId="39" fillId="0" borderId="42" xfId="0" applyFont="1" applyFill="1" applyBorder="1" applyAlignment="1" applyProtection="1">
      <alignment horizontal="justify" vertical="center" wrapText="1"/>
      <protection hidden="1"/>
    </xf>
    <xf numFmtId="0" fontId="39" fillId="0" borderId="43" xfId="0" applyFont="1" applyFill="1" applyBorder="1" applyAlignment="1" applyProtection="1">
      <alignment horizontal="justify" vertical="center" wrapText="1"/>
      <protection hidden="1"/>
    </xf>
    <xf numFmtId="0" fontId="32" fillId="25" borderId="32" xfId="0" applyFont="1" applyFill="1" applyBorder="1" applyAlignment="1" applyProtection="1">
      <alignment horizontal="center" vertical="center"/>
      <protection hidden="1"/>
    </xf>
    <xf numFmtId="0" fontId="21" fillId="0" borderId="0" xfId="0" applyFont="1" applyBorder="1" applyAlignment="1" applyProtection="1">
      <alignment horizontal="center"/>
      <protection hidden="1"/>
    </xf>
    <xf numFmtId="0" fontId="32" fillId="24" borderId="24" xfId="0" applyFont="1" applyFill="1" applyBorder="1" applyAlignment="1" applyProtection="1">
      <alignment horizontal="center" vertical="center"/>
      <protection hidden="1"/>
    </xf>
    <xf numFmtId="0" fontId="32" fillId="24" borderId="32" xfId="0" applyFont="1" applyFill="1" applyBorder="1" applyAlignment="1" applyProtection="1">
      <alignment horizontal="center" vertical="center"/>
      <protection hidden="1"/>
    </xf>
    <xf numFmtId="0" fontId="39" fillId="0" borderId="46" xfId="0" applyFont="1" applyFill="1" applyBorder="1" applyAlignment="1" applyProtection="1">
      <alignment horizontal="justify" vertical="center" wrapText="1"/>
      <protection hidden="1"/>
    </xf>
    <xf numFmtId="0" fontId="8" fillId="19" borderId="0" xfId="0" applyFont="1" applyFill="1" applyBorder="1" applyAlignment="1" applyProtection="1">
      <alignment horizontal="center" vertical="center" wrapText="1"/>
      <protection hidden="1"/>
    </xf>
    <xf numFmtId="0" fontId="39" fillId="0" borderId="40" xfId="0" applyFont="1" applyFill="1" applyBorder="1" applyAlignment="1" applyProtection="1">
      <alignment horizontal="left" vertical="center" wrapText="1"/>
      <protection hidden="1"/>
    </xf>
    <xf numFmtId="0" fontId="39" fillId="0" borderId="1" xfId="0" applyFont="1" applyFill="1" applyBorder="1" applyAlignment="1" applyProtection="1">
      <alignment horizontal="left" vertical="center" wrapText="1"/>
      <protection hidden="1"/>
    </xf>
    <xf numFmtId="0" fontId="39" fillId="0" borderId="41" xfId="0" applyFont="1" applyFill="1" applyBorder="1" applyAlignment="1" applyProtection="1">
      <alignment horizontal="left" vertical="center" wrapText="1"/>
      <protection hidden="1"/>
    </xf>
    <xf numFmtId="0" fontId="32" fillId="25" borderId="25" xfId="0" applyFont="1" applyFill="1" applyBorder="1" applyAlignment="1" applyProtection="1">
      <alignment horizontal="center" vertical="center"/>
      <protection hidden="1"/>
    </xf>
    <xf numFmtId="0" fontId="32" fillId="25" borderId="29" xfId="0" applyFont="1" applyFill="1" applyBorder="1" applyAlignment="1" applyProtection="1">
      <alignment horizontal="center" vertical="center"/>
      <protection hidden="1"/>
    </xf>
    <xf numFmtId="0" fontId="39" fillId="0" borderId="47" xfId="0" applyFont="1" applyFill="1" applyBorder="1" applyAlignment="1" applyProtection="1">
      <alignment horizontal="justify" vertical="center" wrapText="1"/>
      <protection hidden="1"/>
    </xf>
    <xf numFmtId="0" fontId="39" fillId="0" borderId="40" xfId="0" applyFont="1" applyFill="1" applyBorder="1" applyAlignment="1" applyProtection="1">
      <alignment horizontal="justify" vertical="center" wrapText="1"/>
      <protection hidden="1"/>
    </xf>
    <xf numFmtId="0" fontId="39" fillId="0" borderId="1" xfId="0" applyFont="1" applyFill="1" applyBorder="1" applyAlignment="1" applyProtection="1">
      <alignment horizontal="justify" vertical="center" wrapText="1"/>
      <protection hidden="1"/>
    </xf>
    <xf numFmtId="0" fontId="39" fillId="0" borderId="41" xfId="0" applyFont="1" applyFill="1" applyBorder="1" applyAlignment="1" applyProtection="1">
      <alignment horizontal="justify" vertical="center" wrapText="1"/>
      <protection hidden="1"/>
    </xf>
    <xf numFmtId="0" fontId="32" fillId="25" borderId="24" xfId="0" applyFont="1" applyFill="1" applyBorder="1" applyAlignment="1" applyProtection="1">
      <alignment horizontal="center" vertical="center"/>
      <protection hidden="1"/>
    </xf>
    <xf numFmtId="0" fontId="32" fillId="14" borderId="24" xfId="0" applyFont="1" applyFill="1" applyBorder="1" applyAlignment="1" applyProtection="1">
      <alignment horizontal="center" vertical="center"/>
      <protection hidden="1"/>
    </xf>
    <xf numFmtId="0" fontId="32" fillId="14" borderId="32" xfId="0" applyFont="1" applyFill="1" applyBorder="1" applyAlignment="1" applyProtection="1">
      <alignment horizontal="center" vertical="center"/>
      <protection hidden="1"/>
    </xf>
    <xf numFmtId="0" fontId="32" fillId="24" borderId="25" xfId="0" applyFont="1" applyFill="1" applyBorder="1" applyAlignment="1" applyProtection="1">
      <alignment horizontal="center" vertical="center"/>
      <protection hidden="1"/>
    </xf>
    <xf numFmtId="0" fontId="32" fillId="24" borderId="29" xfId="0" applyFont="1" applyFill="1" applyBorder="1" applyAlignment="1" applyProtection="1">
      <alignment horizontal="center" vertical="center"/>
      <protection hidden="1"/>
    </xf>
    <xf numFmtId="0" fontId="1" fillId="19" borderId="0" xfId="0" applyFont="1" applyFill="1" applyBorder="1" applyAlignment="1" applyProtection="1">
      <alignment horizontal="left" vertical="center" wrapText="1"/>
      <protection hidden="1"/>
    </xf>
    <xf numFmtId="0" fontId="9" fillId="19" borderId="0" xfId="0" applyFont="1" applyFill="1" applyBorder="1" applyAlignment="1" applyProtection="1">
      <alignment horizontal="left" vertical="center" wrapText="1"/>
      <protection hidden="1"/>
    </xf>
    <xf numFmtId="0" fontId="39" fillId="0" borderId="38" xfId="0" applyFont="1" applyFill="1" applyBorder="1" applyAlignment="1" applyProtection="1">
      <alignment horizontal="left" vertical="center"/>
      <protection hidden="1"/>
    </xf>
    <xf numFmtId="0" fontId="39" fillId="0" borderId="46" xfId="0" applyFont="1" applyFill="1" applyBorder="1" applyAlignment="1" applyProtection="1">
      <alignment horizontal="left" vertical="center"/>
      <protection hidden="1"/>
    </xf>
    <xf numFmtId="0" fontId="39" fillId="0" borderId="39" xfId="0" applyFont="1" applyFill="1" applyBorder="1" applyAlignment="1" applyProtection="1">
      <alignment horizontal="left" vertical="center"/>
      <protection hidden="1"/>
    </xf>
    <xf numFmtId="0" fontId="39" fillId="0" borderId="42" xfId="0" applyFont="1" applyFill="1" applyBorder="1" applyAlignment="1" applyProtection="1">
      <alignment horizontal="left" vertical="center"/>
      <protection hidden="1"/>
    </xf>
    <xf numFmtId="0" fontId="39" fillId="0" borderId="47" xfId="0" applyFont="1" applyFill="1" applyBorder="1" applyAlignment="1" applyProtection="1">
      <alignment horizontal="left" vertical="center"/>
      <protection hidden="1"/>
    </xf>
    <xf numFmtId="0" fontId="39" fillId="0" borderId="43" xfId="0" applyFont="1" applyFill="1" applyBorder="1" applyAlignment="1" applyProtection="1">
      <alignment horizontal="left" vertical="center"/>
      <protection hidden="1"/>
    </xf>
    <xf numFmtId="0" fontId="39" fillId="0" borderId="20" xfId="0" applyFont="1" applyFill="1" applyBorder="1" applyAlignment="1" applyProtection="1">
      <alignment horizontal="left" vertical="center" wrapText="1"/>
      <protection hidden="1"/>
    </xf>
    <xf numFmtId="0" fontId="39" fillId="0" borderId="21" xfId="0" applyFont="1" applyFill="1" applyBorder="1" applyAlignment="1" applyProtection="1">
      <alignment horizontal="left" vertical="center" wrapText="1"/>
      <protection hidden="1"/>
    </xf>
    <xf numFmtId="0" fontId="39" fillId="0" borderId="32" xfId="0" applyFont="1" applyFill="1" applyBorder="1" applyAlignment="1" applyProtection="1">
      <alignment horizontal="left" vertical="center" wrapText="1"/>
      <protection hidden="1"/>
    </xf>
    <xf numFmtId="0" fontId="39" fillId="0" borderId="29" xfId="0" applyFont="1" applyFill="1" applyBorder="1" applyAlignment="1" applyProtection="1">
      <alignment horizontal="left" vertical="center" wrapText="1"/>
      <protection hidden="1"/>
    </xf>
    <xf numFmtId="0" fontId="25" fillId="19" borderId="0" xfId="0" applyFont="1" applyFill="1" applyBorder="1" applyAlignment="1" applyProtection="1">
      <alignment horizontal="left" vertical="center"/>
      <protection hidden="1"/>
    </xf>
    <xf numFmtId="0" fontId="8" fillId="22" borderId="0" xfId="0" applyFont="1" applyFill="1" applyBorder="1" applyAlignment="1" applyProtection="1">
      <alignment horizontal="center" vertical="center" textRotation="90" wrapText="1"/>
      <protection hidden="1"/>
    </xf>
    <xf numFmtId="0" fontId="37" fillId="0" borderId="46" xfId="0" applyFont="1" applyFill="1" applyBorder="1" applyAlignment="1" applyProtection="1">
      <alignment horizontal="justify" vertical="center" wrapText="1"/>
      <protection hidden="1"/>
    </xf>
    <xf numFmtId="0" fontId="37" fillId="0" borderId="39" xfId="0" applyFont="1" applyFill="1" applyBorder="1" applyAlignment="1" applyProtection="1">
      <alignment horizontal="justify" vertical="center" wrapText="1"/>
      <protection hidden="1"/>
    </xf>
    <xf numFmtId="0" fontId="25" fillId="19" borderId="0" xfId="0" applyFont="1" applyFill="1" applyBorder="1" applyAlignment="1" applyProtection="1">
      <alignment horizontal="center" vertical="center" wrapText="1"/>
      <protection hidden="1"/>
    </xf>
    <xf numFmtId="0" fontId="25" fillId="22" borderId="0" xfId="0" applyFont="1" applyFill="1" applyBorder="1" applyAlignment="1" applyProtection="1">
      <alignment horizontal="center" vertical="center" textRotation="90"/>
      <protection hidden="1"/>
    </xf>
    <xf numFmtId="0" fontId="39" fillId="0" borderId="23" xfId="0" applyFont="1" applyFill="1" applyBorder="1" applyAlignment="1" applyProtection="1">
      <alignment horizontal="left" vertical="center" wrapText="1"/>
      <protection hidden="1"/>
    </xf>
    <xf numFmtId="0" fontId="39" fillId="0" borderId="25" xfId="0" applyFont="1" applyFill="1" applyBorder="1" applyAlignment="1" applyProtection="1">
      <alignment horizontal="left" vertical="center" wrapText="1"/>
      <protection hidden="1"/>
    </xf>
    <xf numFmtId="0" fontId="39" fillId="0" borderId="28" xfId="0" applyFont="1" applyFill="1" applyBorder="1" applyAlignment="1" applyProtection="1">
      <alignment horizontal="left" vertical="center" wrapText="1"/>
      <protection hidden="1"/>
    </xf>
    <xf numFmtId="0" fontId="39" fillId="0" borderId="60" xfId="0" applyFont="1" applyFill="1" applyBorder="1" applyAlignment="1" applyProtection="1">
      <alignment horizontal="justify" vertical="center" wrapText="1"/>
      <protection hidden="1"/>
    </xf>
    <xf numFmtId="0" fontId="39" fillId="0" borderId="61" xfId="0" applyFont="1" applyFill="1" applyBorder="1" applyAlignment="1" applyProtection="1">
      <alignment horizontal="justify" vertical="center" wrapText="1"/>
      <protection hidden="1"/>
    </xf>
    <xf numFmtId="0" fontId="39" fillId="0" borderId="62" xfId="0" applyFont="1" applyFill="1" applyBorder="1" applyAlignment="1" applyProtection="1">
      <alignment horizontal="justify" vertical="center" wrapText="1"/>
      <protection hidden="1"/>
    </xf>
    <xf numFmtId="0" fontId="39" fillId="0" borderId="63" xfId="0" applyFont="1" applyFill="1" applyBorder="1" applyAlignment="1" applyProtection="1">
      <alignment horizontal="justify" vertical="center" wrapText="1"/>
      <protection hidden="1"/>
    </xf>
    <xf numFmtId="0" fontId="39" fillId="0" borderId="3" xfId="0" applyFont="1" applyFill="1" applyBorder="1" applyAlignment="1" applyProtection="1">
      <alignment horizontal="justify" vertical="center" wrapText="1"/>
      <protection hidden="1"/>
    </xf>
    <xf numFmtId="0" fontId="39" fillId="0" borderId="64" xfId="0" applyFont="1" applyFill="1" applyBorder="1" applyAlignment="1" applyProtection="1">
      <alignment horizontal="justify" vertical="center" wrapText="1"/>
      <protection hidden="1"/>
    </xf>
    <xf numFmtId="0" fontId="39" fillId="0" borderId="65" xfId="0" applyFont="1" applyFill="1" applyBorder="1" applyAlignment="1" applyProtection="1">
      <alignment horizontal="justify" vertical="center" wrapText="1"/>
      <protection hidden="1"/>
    </xf>
    <xf numFmtId="0" fontId="39" fillId="0" borderId="66" xfId="0" applyFont="1" applyFill="1" applyBorder="1" applyAlignment="1" applyProtection="1">
      <alignment horizontal="justify" vertical="center" wrapText="1"/>
      <protection hidden="1"/>
    </xf>
    <xf numFmtId="0" fontId="39" fillId="0" borderId="67" xfId="0" applyFont="1" applyFill="1" applyBorder="1" applyAlignment="1" applyProtection="1">
      <alignment horizontal="justify" vertical="center" wrapText="1"/>
      <protection hidden="1"/>
    </xf>
    <xf numFmtId="0" fontId="39" fillId="0" borderId="23" xfId="0" applyFont="1" applyFill="1" applyBorder="1" applyAlignment="1" applyProtection="1">
      <alignment horizontal="justify" vertical="center" wrapText="1"/>
      <protection hidden="1"/>
    </xf>
    <xf numFmtId="0" fontId="39" fillId="0" borderId="25" xfId="0" applyFont="1" applyFill="1" applyBorder="1" applyAlignment="1" applyProtection="1">
      <alignment horizontal="justify" vertical="center" wrapText="1"/>
      <protection hidden="1"/>
    </xf>
    <xf numFmtId="0" fontId="39" fillId="0" borderId="26" xfId="0" applyFont="1" applyFill="1" applyBorder="1" applyAlignment="1" applyProtection="1">
      <alignment horizontal="justify" vertical="center" wrapText="1"/>
      <protection hidden="1"/>
    </xf>
    <xf numFmtId="0" fontId="39" fillId="0" borderId="27" xfId="0" applyFont="1" applyFill="1" applyBorder="1" applyAlignment="1" applyProtection="1">
      <alignment horizontal="justify" vertical="center" wrapText="1"/>
      <protection hidden="1"/>
    </xf>
    <xf numFmtId="0" fontId="39" fillId="0" borderId="28" xfId="0" applyFont="1" applyFill="1" applyBorder="1" applyAlignment="1" applyProtection="1">
      <alignment horizontal="justify" vertical="center" wrapText="1"/>
      <protection hidden="1"/>
    </xf>
    <xf numFmtId="0" fontId="39" fillId="0" borderId="29" xfId="0" applyFont="1" applyFill="1" applyBorder="1" applyAlignment="1" applyProtection="1">
      <alignment horizontal="justify" vertical="center" wrapText="1"/>
      <protection hidden="1"/>
    </xf>
    <xf numFmtId="0" fontId="38" fillId="22" borderId="24" xfId="0" applyFont="1" applyFill="1" applyBorder="1" applyAlignment="1" applyProtection="1">
      <alignment horizontal="center" vertical="center" textRotation="90"/>
      <protection hidden="1"/>
    </xf>
    <xf numFmtId="0" fontId="38" fillId="22" borderId="0" xfId="0" applyFont="1" applyFill="1" applyBorder="1" applyAlignment="1" applyProtection="1">
      <alignment horizontal="center" vertical="center" textRotation="90"/>
      <protection hidden="1"/>
    </xf>
    <xf numFmtId="0" fontId="39" fillId="0" borderId="22" xfId="0" applyFont="1" applyFill="1" applyBorder="1" applyAlignment="1" applyProtection="1">
      <alignment horizontal="left" vertical="center" wrapText="1"/>
      <protection hidden="1"/>
    </xf>
    <xf numFmtId="0" fontId="39" fillId="0" borderId="51" xfId="0" applyFont="1" applyFill="1" applyBorder="1" applyAlignment="1" applyProtection="1">
      <alignment horizontal="left" vertical="center" wrapText="1"/>
      <protection hidden="1"/>
    </xf>
    <xf numFmtId="0" fontId="39" fillId="0" borderId="52" xfId="0" applyFont="1" applyFill="1" applyBorder="1" applyAlignment="1" applyProtection="1">
      <alignment horizontal="left" vertical="center" wrapText="1"/>
      <protection hidden="1"/>
    </xf>
    <xf numFmtId="0" fontId="39" fillId="0" borderId="53" xfId="0" applyFont="1" applyFill="1" applyBorder="1" applyAlignment="1" applyProtection="1">
      <alignment horizontal="left" vertical="center" wrapText="1"/>
      <protection hidden="1"/>
    </xf>
    <xf numFmtId="0" fontId="37" fillId="0" borderId="0" xfId="0" applyFont="1" applyFill="1" applyBorder="1" applyAlignment="1" applyProtection="1">
      <alignment horizontal="center" vertical="center"/>
      <protection hidden="1"/>
    </xf>
    <xf numFmtId="0" fontId="40" fillId="0" borderId="0" xfId="0" applyFont="1" applyFill="1" applyBorder="1" applyAlignment="1" applyProtection="1">
      <alignment horizontal="right" vertical="center" wrapText="1"/>
      <protection hidden="1"/>
    </xf>
    <xf numFmtId="0" fontId="25" fillId="3" borderId="23" xfId="0" applyFont="1" applyFill="1" applyBorder="1" applyAlignment="1" applyProtection="1">
      <alignment horizontal="center" vertical="center" wrapText="1"/>
      <protection hidden="1"/>
    </xf>
    <xf numFmtId="0" fontId="25" fillId="3" borderId="24" xfId="0" applyFont="1" applyFill="1" applyBorder="1" applyAlignment="1" applyProtection="1">
      <alignment horizontal="center" vertical="center" wrapText="1"/>
      <protection hidden="1"/>
    </xf>
    <xf numFmtId="0" fontId="25" fillId="3" borderId="25" xfId="0" applyFont="1" applyFill="1" applyBorder="1" applyAlignment="1" applyProtection="1">
      <alignment horizontal="center" vertical="center" wrapText="1"/>
      <protection hidden="1"/>
    </xf>
    <xf numFmtId="0" fontId="25" fillId="3" borderId="28" xfId="0" applyFont="1" applyFill="1" applyBorder="1" applyAlignment="1" applyProtection="1">
      <alignment horizontal="center" vertical="center" wrapText="1"/>
      <protection hidden="1"/>
    </xf>
    <xf numFmtId="0" fontId="25" fillId="3" borderId="32" xfId="0" applyFont="1" applyFill="1" applyBorder="1" applyAlignment="1" applyProtection="1">
      <alignment horizontal="center" vertical="center" wrapText="1"/>
      <protection hidden="1"/>
    </xf>
    <xf numFmtId="0" fontId="25" fillId="3" borderId="29" xfId="0" applyFont="1" applyFill="1" applyBorder="1" applyAlignment="1" applyProtection="1">
      <alignment horizontal="center" vertical="center" wrapText="1"/>
      <protection hidden="1"/>
    </xf>
    <xf numFmtId="0" fontId="34" fillId="0" borderId="0" xfId="2" applyFont="1" applyFill="1" applyBorder="1" applyAlignment="1" applyProtection="1">
      <alignment horizontal="center" vertical="center"/>
      <protection hidden="1"/>
    </xf>
    <xf numFmtId="0" fontId="32" fillId="0" borderId="0" xfId="3" quotePrefix="1" applyNumberFormat="1" applyFont="1" applyFill="1" applyBorder="1" applyAlignment="1" applyProtection="1">
      <alignment horizontal="center" vertical="center"/>
      <protection hidden="1"/>
    </xf>
    <xf numFmtId="0" fontId="34" fillId="4" borderId="1" xfId="2" applyFont="1" applyFill="1" applyBorder="1" applyAlignment="1" applyProtection="1">
      <alignment horizontal="center"/>
      <protection hidden="1"/>
    </xf>
    <xf numFmtId="0" fontId="32" fillId="0" borderId="1" xfId="3" quotePrefix="1" applyNumberFormat="1" applyFont="1" applyFill="1" applyBorder="1" applyAlignment="1" applyProtection="1">
      <alignment horizontal="center" vertical="center"/>
      <protection hidden="1"/>
    </xf>
    <xf numFmtId="0" fontId="21" fillId="0" borderId="0" xfId="0" applyFont="1" applyBorder="1" applyProtection="1">
      <protection hidden="1"/>
    </xf>
    <xf numFmtId="0" fontId="34" fillId="5" borderId="1" xfId="2" applyFont="1" applyFill="1" applyBorder="1" applyAlignment="1" applyProtection="1">
      <alignment horizontal="center"/>
      <protection hidden="1"/>
    </xf>
    <xf numFmtId="0" fontId="34" fillId="3" borderId="1" xfId="2" applyFont="1" applyFill="1" applyBorder="1" applyAlignment="1" applyProtection="1">
      <alignment horizontal="center"/>
      <protection hidden="1"/>
    </xf>
    <xf numFmtId="0" fontId="34" fillId="8" borderId="23" xfId="0" applyFont="1" applyFill="1" applyBorder="1" applyAlignment="1" applyProtection="1">
      <alignment horizontal="center" vertical="center"/>
      <protection hidden="1"/>
    </xf>
    <xf numFmtId="0" fontId="34" fillId="8" borderId="24" xfId="0" applyFont="1" applyFill="1" applyBorder="1" applyAlignment="1" applyProtection="1">
      <alignment horizontal="center" vertical="center"/>
      <protection hidden="1"/>
    </xf>
    <xf numFmtId="0" fontId="34" fillId="8" borderId="25" xfId="0" applyFont="1" applyFill="1" applyBorder="1" applyAlignment="1" applyProtection="1">
      <alignment horizontal="center" vertical="center"/>
      <protection hidden="1"/>
    </xf>
    <xf numFmtId="0" fontId="31" fillId="17" borderId="0" xfId="0" applyFont="1" applyFill="1" applyBorder="1" applyAlignment="1" applyProtection="1">
      <alignment horizontal="center" vertical="center" wrapText="1"/>
      <protection hidden="1"/>
    </xf>
    <xf numFmtId="0" fontId="31" fillId="17" borderId="0" xfId="0" applyFont="1" applyFill="1" applyBorder="1" applyAlignment="1" applyProtection="1">
      <alignment horizontal="center" vertical="center"/>
      <protection hidden="1"/>
    </xf>
    <xf numFmtId="0" fontId="32" fillId="14" borderId="25" xfId="0" applyFont="1" applyFill="1" applyBorder="1" applyAlignment="1" applyProtection="1">
      <alignment horizontal="center" vertical="center"/>
      <protection hidden="1"/>
    </xf>
    <xf numFmtId="0" fontId="32" fillId="14" borderId="29" xfId="0" applyFont="1" applyFill="1" applyBorder="1" applyAlignment="1" applyProtection="1">
      <alignment horizontal="center" vertical="center"/>
      <protection hidden="1"/>
    </xf>
    <xf numFmtId="0" fontId="20" fillId="14" borderId="23" xfId="0" applyFont="1" applyFill="1" applyBorder="1" applyAlignment="1" applyProtection="1">
      <alignment horizontal="center" vertical="center"/>
      <protection hidden="1"/>
    </xf>
    <xf numFmtId="0" fontId="20" fillId="14" borderId="28" xfId="0" applyFont="1" applyFill="1" applyBorder="1" applyAlignment="1" applyProtection="1">
      <alignment horizontal="center" vertical="center"/>
      <protection hidden="1"/>
    </xf>
    <xf numFmtId="0" fontId="39" fillId="0" borderId="57" xfId="0" applyFont="1" applyFill="1" applyBorder="1" applyAlignment="1" applyProtection="1">
      <alignment horizontal="left" vertical="center" wrapText="1"/>
      <protection hidden="1"/>
    </xf>
    <xf numFmtId="0" fontId="39" fillId="0" borderId="58" xfId="0" applyFont="1" applyFill="1" applyBorder="1" applyAlignment="1" applyProtection="1">
      <alignment horizontal="left" vertical="center" wrapText="1"/>
      <protection hidden="1"/>
    </xf>
    <xf numFmtId="0" fontId="39" fillId="0" borderId="59" xfId="0" applyFont="1" applyFill="1" applyBorder="1" applyAlignment="1" applyProtection="1">
      <alignment horizontal="left" vertical="center" wrapText="1"/>
      <protection hidden="1"/>
    </xf>
    <xf numFmtId="0" fontId="39" fillId="0" borderId="54" xfId="0" applyFont="1" applyBorder="1" applyAlignment="1" applyProtection="1">
      <alignment horizontal="left" vertical="center" wrapText="1"/>
      <protection hidden="1"/>
    </xf>
    <xf numFmtId="0" fontId="39" fillId="0" borderId="55" xfId="0" applyFont="1" applyBorder="1" applyAlignment="1" applyProtection="1">
      <alignment horizontal="left" vertical="center" wrapText="1"/>
      <protection hidden="1"/>
    </xf>
    <xf numFmtId="0" fontId="39" fillId="0" borderId="56" xfId="0" applyFont="1" applyBorder="1" applyAlignment="1" applyProtection="1">
      <alignment horizontal="left" vertical="center" wrapText="1"/>
      <protection hidden="1"/>
    </xf>
    <xf numFmtId="0" fontId="39" fillId="0" borderId="44" xfId="0" applyFont="1" applyFill="1" applyBorder="1" applyAlignment="1" applyProtection="1">
      <alignment horizontal="justify" vertical="center" wrapText="1"/>
      <protection hidden="1"/>
    </xf>
    <xf numFmtId="0" fontId="39" fillId="0" borderId="45" xfId="0" applyFont="1" applyFill="1" applyBorder="1" applyAlignment="1" applyProtection="1">
      <alignment horizontal="justify" vertical="center" wrapText="1"/>
      <protection hidden="1"/>
    </xf>
    <xf numFmtId="0" fontId="39" fillId="0" borderId="38" xfId="0" applyFont="1" applyFill="1" applyBorder="1" applyAlignment="1" applyProtection="1">
      <alignment horizontal="left" vertical="center" wrapText="1"/>
      <protection hidden="1"/>
    </xf>
    <xf numFmtId="0" fontId="39" fillId="0" borderId="46" xfId="0" applyFont="1" applyFill="1" applyBorder="1" applyAlignment="1" applyProtection="1">
      <alignment horizontal="left" vertical="center" wrapText="1"/>
      <protection hidden="1"/>
    </xf>
    <xf numFmtId="0" fontId="39" fillId="0" borderId="39" xfId="0" applyFont="1" applyFill="1" applyBorder="1" applyAlignment="1" applyProtection="1">
      <alignment horizontal="left" vertical="center" wrapText="1"/>
      <protection hidden="1"/>
    </xf>
    <xf numFmtId="0" fontId="39" fillId="0" borderId="0" xfId="0" applyFont="1" applyFill="1" applyBorder="1" applyAlignment="1" applyProtection="1">
      <alignment horizontal="justify" vertical="center" wrapText="1"/>
      <protection hidden="1"/>
    </xf>
    <xf numFmtId="0" fontId="39" fillId="0" borderId="32" xfId="0" applyFont="1" applyFill="1" applyBorder="1" applyAlignment="1" applyProtection="1">
      <alignment horizontal="justify" vertical="center" wrapText="1"/>
      <protection hidden="1"/>
    </xf>
    <xf numFmtId="0" fontId="24" fillId="6" borderId="0" xfId="0" applyFont="1" applyFill="1" applyBorder="1" applyAlignment="1" applyProtection="1">
      <alignment horizontal="center" vertical="center" wrapText="1"/>
      <protection hidden="1"/>
    </xf>
    <xf numFmtId="0" fontId="41" fillId="19" borderId="36" xfId="0" applyFont="1" applyFill="1" applyBorder="1" applyAlignment="1" applyProtection="1">
      <alignment horizontal="center" vertical="center" wrapText="1"/>
      <protection hidden="1"/>
    </xf>
    <xf numFmtId="0" fontId="41" fillId="19" borderId="35" xfId="0" applyFont="1" applyFill="1" applyBorder="1" applyAlignment="1" applyProtection="1">
      <alignment horizontal="center" vertical="center" wrapText="1"/>
      <protection hidden="1"/>
    </xf>
    <xf numFmtId="0" fontId="23" fillId="4" borderId="0" xfId="0" applyFont="1" applyFill="1" applyBorder="1" applyAlignment="1" applyProtection="1">
      <alignment horizontal="center" vertical="center" wrapText="1"/>
      <protection hidden="1"/>
    </xf>
    <xf numFmtId="9" fontId="42" fillId="4" borderId="0" xfId="0" applyNumberFormat="1" applyFont="1" applyFill="1" applyBorder="1" applyAlignment="1" applyProtection="1">
      <alignment horizontal="center" vertical="center"/>
      <protection hidden="1"/>
    </xf>
    <xf numFmtId="0" fontId="42" fillId="4" borderId="0" xfId="0" applyFont="1" applyFill="1" applyBorder="1" applyAlignment="1" applyProtection="1">
      <alignment horizontal="center" vertical="center"/>
      <protection hidden="1"/>
    </xf>
    <xf numFmtId="165" fontId="8" fillId="19" borderId="36" xfId="0" applyNumberFormat="1" applyFont="1" applyFill="1" applyBorder="1" applyAlignment="1" applyProtection="1">
      <alignment horizontal="center" vertical="center" textRotation="90" wrapText="1"/>
      <protection hidden="1"/>
    </xf>
    <xf numFmtId="165" fontId="8" fillId="19" borderId="35" xfId="0" applyNumberFormat="1" applyFont="1" applyFill="1" applyBorder="1" applyAlignment="1" applyProtection="1">
      <alignment horizontal="center" vertical="center" textRotation="90" wrapText="1"/>
      <protection hidden="1"/>
    </xf>
    <xf numFmtId="165" fontId="8" fillId="24" borderId="36" xfId="0" applyNumberFormat="1" applyFont="1" applyFill="1" applyBorder="1" applyAlignment="1" applyProtection="1">
      <alignment horizontal="center" vertical="center" textRotation="90" wrapText="1"/>
      <protection hidden="1"/>
    </xf>
    <xf numFmtId="165" fontId="8" fillId="24" borderId="35" xfId="0" applyNumberFormat="1" applyFont="1" applyFill="1" applyBorder="1" applyAlignment="1" applyProtection="1">
      <alignment horizontal="center" vertical="center" textRotation="90" wrapText="1"/>
      <protection hidden="1"/>
    </xf>
    <xf numFmtId="165" fontId="20" fillId="19" borderId="36" xfId="0" applyNumberFormat="1" applyFont="1" applyFill="1" applyBorder="1" applyAlignment="1" applyProtection="1">
      <alignment horizontal="center" vertical="center" wrapText="1"/>
      <protection hidden="1"/>
    </xf>
    <xf numFmtId="165" fontId="20" fillId="19" borderId="35" xfId="0" applyNumberFormat="1" applyFont="1" applyFill="1" applyBorder="1" applyAlignment="1" applyProtection="1">
      <alignment horizontal="center" vertical="center" wrapText="1"/>
      <protection hidden="1"/>
    </xf>
    <xf numFmtId="0" fontId="8" fillId="24" borderId="36" xfId="0" applyFont="1" applyFill="1" applyBorder="1" applyAlignment="1" applyProtection="1">
      <alignment horizontal="center" vertical="center" wrapText="1"/>
      <protection hidden="1"/>
    </xf>
    <xf numFmtId="0" fontId="8" fillId="24" borderId="35" xfId="0" applyFont="1" applyFill="1" applyBorder="1" applyAlignment="1" applyProtection="1">
      <alignment horizontal="center" vertical="center" wrapText="1"/>
      <protection hidden="1"/>
    </xf>
    <xf numFmtId="0" fontId="29" fillId="0" borderId="63" xfId="0" applyFont="1" applyFill="1" applyBorder="1" applyAlignment="1" applyProtection="1">
      <alignment horizontal="left" vertical="center" wrapText="1"/>
      <protection hidden="1"/>
    </xf>
    <xf numFmtId="0" fontId="29" fillId="0" borderId="3" xfId="0" applyFont="1" applyFill="1" applyBorder="1" applyAlignment="1" applyProtection="1">
      <alignment horizontal="left" vertical="center" wrapText="1"/>
      <protection hidden="1"/>
    </xf>
    <xf numFmtId="0" fontId="29" fillId="0" borderId="64" xfId="0" applyFont="1" applyFill="1" applyBorder="1" applyAlignment="1" applyProtection="1">
      <alignment horizontal="left" vertical="center" wrapText="1"/>
      <protection hidden="1"/>
    </xf>
    <xf numFmtId="0" fontId="32" fillId="0" borderId="0" xfId="0" applyFont="1" applyFill="1" applyBorder="1" applyAlignment="1" applyProtection="1">
      <alignment horizontal="right" vertical="center" wrapText="1"/>
      <protection hidden="1"/>
    </xf>
    <xf numFmtId="0" fontId="34" fillId="0" borderId="0" xfId="2" applyFont="1" applyFill="1" applyBorder="1" applyAlignment="1" applyProtection="1">
      <alignment horizontal="center"/>
      <protection hidden="1"/>
    </xf>
    <xf numFmtId="0" fontId="25" fillId="3" borderId="0" xfId="0" applyFont="1" applyFill="1" applyBorder="1" applyAlignment="1" applyProtection="1">
      <alignment horizontal="center" vertical="center" wrapText="1"/>
      <protection hidden="1"/>
    </xf>
    <xf numFmtId="0" fontId="26" fillId="21" borderId="0" xfId="0" applyFont="1" applyFill="1" applyBorder="1" applyAlignment="1" applyProtection="1">
      <alignment horizontal="center" vertical="center" wrapText="1"/>
      <protection hidden="1"/>
    </xf>
    <xf numFmtId="2" fontId="27" fillId="7" borderId="34" xfId="0" applyNumberFormat="1" applyFont="1" applyFill="1" applyBorder="1" applyAlignment="1" applyProtection="1">
      <alignment horizontal="center" vertical="center"/>
      <protection hidden="1"/>
    </xf>
    <xf numFmtId="2" fontId="27" fillId="7" borderId="35" xfId="0" applyNumberFormat="1" applyFont="1" applyFill="1" applyBorder="1" applyAlignment="1" applyProtection="1">
      <alignment horizontal="center" vertical="center"/>
      <protection hidden="1"/>
    </xf>
    <xf numFmtId="166" fontId="27" fillId="21" borderId="34" xfId="0" applyNumberFormat="1" applyFont="1" applyFill="1" applyBorder="1" applyAlignment="1" applyProtection="1">
      <alignment horizontal="center" vertical="center"/>
      <protection hidden="1"/>
    </xf>
    <xf numFmtId="166" fontId="27" fillId="21" borderId="36" xfId="0" applyNumberFormat="1" applyFont="1" applyFill="1" applyBorder="1" applyAlignment="1" applyProtection="1">
      <alignment horizontal="center" vertical="center"/>
      <protection hidden="1"/>
    </xf>
    <xf numFmtId="0" fontId="31" fillId="18" borderId="0" xfId="0" applyFont="1" applyFill="1" applyBorder="1" applyAlignment="1" applyProtection="1">
      <alignment horizontal="center" vertical="center"/>
      <protection hidden="1"/>
    </xf>
    <xf numFmtId="0" fontId="25" fillId="20" borderId="0" xfId="0" applyFont="1" applyFill="1" applyBorder="1" applyAlignment="1" applyProtection="1">
      <alignment horizontal="center" vertical="center" wrapText="1"/>
      <protection hidden="1"/>
    </xf>
    <xf numFmtId="0" fontId="8" fillId="14" borderId="0" xfId="0" applyFont="1" applyFill="1" applyBorder="1" applyAlignment="1" applyProtection="1">
      <alignment horizontal="center" vertical="center" textRotation="90"/>
      <protection hidden="1"/>
    </xf>
    <xf numFmtId="0" fontId="9" fillId="0" borderId="38" xfId="0" applyFont="1" applyFill="1" applyBorder="1" applyAlignment="1" applyProtection="1">
      <alignment horizontal="left" wrapText="1"/>
      <protection hidden="1"/>
    </xf>
    <xf numFmtId="0" fontId="9" fillId="0" borderId="46" xfId="0" applyFont="1" applyFill="1" applyBorder="1" applyAlignment="1" applyProtection="1">
      <alignment horizontal="left" wrapText="1"/>
      <protection hidden="1"/>
    </xf>
    <xf numFmtId="0" fontId="9" fillId="0" borderId="39" xfId="0" applyFont="1" applyFill="1" applyBorder="1" applyAlignment="1" applyProtection="1">
      <alignment horizontal="left" wrapText="1"/>
      <protection hidden="1"/>
    </xf>
    <xf numFmtId="0" fontId="9" fillId="0" borderId="40" xfId="0" applyFont="1" applyFill="1" applyBorder="1" applyAlignment="1" applyProtection="1">
      <alignment horizontal="left" wrapText="1"/>
      <protection hidden="1"/>
    </xf>
    <xf numFmtId="0" fontId="9" fillId="0" borderId="1" xfId="0" applyFont="1" applyFill="1" applyBorder="1" applyAlignment="1" applyProtection="1">
      <alignment horizontal="left" wrapText="1"/>
      <protection hidden="1"/>
    </xf>
    <xf numFmtId="0" fontId="9" fillId="0" borderId="41" xfId="0" applyFont="1" applyFill="1" applyBorder="1" applyAlignment="1" applyProtection="1">
      <alignment horizontal="left" wrapText="1"/>
      <protection hidden="1"/>
    </xf>
    <xf numFmtId="0" fontId="39" fillId="0" borderId="40" xfId="0" applyFont="1" applyFill="1" applyBorder="1" applyAlignment="1" applyProtection="1">
      <alignment horizontal="left" wrapText="1"/>
      <protection hidden="1"/>
    </xf>
    <xf numFmtId="0" fontId="39" fillId="0" borderId="1" xfId="0" applyFont="1" applyFill="1" applyBorder="1" applyAlignment="1" applyProtection="1">
      <alignment horizontal="left" wrapText="1"/>
      <protection hidden="1"/>
    </xf>
    <xf numFmtId="0" fontId="39" fillId="0" borderId="41" xfId="0" applyFont="1" applyFill="1" applyBorder="1" applyAlignment="1" applyProtection="1">
      <alignment horizontal="left" wrapText="1"/>
      <protection hidden="1"/>
    </xf>
    <xf numFmtId="0" fontId="39" fillId="0" borderId="42" xfId="0" applyFont="1" applyFill="1" applyBorder="1" applyAlignment="1" applyProtection="1">
      <alignment horizontal="left" wrapText="1"/>
      <protection hidden="1"/>
    </xf>
    <xf numFmtId="0" fontId="39" fillId="0" borderId="47" xfId="0" applyFont="1" applyFill="1" applyBorder="1" applyAlignment="1" applyProtection="1">
      <alignment horizontal="left" wrapText="1"/>
      <protection hidden="1"/>
    </xf>
    <xf numFmtId="0" fontId="39" fillId="0" borderId="43" xfId="0" applyFont="1" applyFill="1" applyBorder="1" applyAlignment="1" applyProtection="1">
      <alignment horizontal="left" wrapText="1"/>
      <protection hidden="1"/>
    </xf>
    <xf numFmtId="2" fontId="8" fillId="21" borderId="30" xfId="0" applyNumberFormat="1" applyFont="1" applyFill="1" applyBorder="1" applyAlignment="1" applyProtection="1">
      <alignment horizontal="center" vertical="center"/>
      <protection hidden="1"/>
    </xf>
    <xf numFmtId="2" fontId="8" fillId="21" borderId="31" xfId="0" applyNumberFormat="1" applyFont="1" applyFill="1" applyBorder="1" applyAlignment="1" applyProtection="1">
      <alignment horizontal="center" vertical="center"/>
      <protection hidden="1"/>
    </xf>
    <xf numFmtId="0" fontId="29" fillId="0" borderId="38" xfId="0" applyFont="1" applyFill="1" applyBorder="1" applyAlignment="1" applyProtection="1">
      <alignment vertical="center" wrapText="1"/>
      <protection hidden="1"/>
    </xf>
    <xf numFmtId="0" fontId="29" fillId="0" borderId="46" xfId="0" applyFont="1" applyFill="1" applyBorder="1" applyAlignment="1" applyProtection="1">
      <alignment vertical="center" wrapText="1"/>
      <protection hidden="1"/>
    </xf>
    <xf numFmtId="0" fontId="29" fillId="0" borderId="39" xfId="0" applyFont="1" applyFill="1" applyBorder="1" applyAlignment="1" applyProtection="1">
      <alignment vertical="center" wrapText="1"/>
      <protection hidden="1"/>
    </xf>
    <xf numFmtId="0" fontId="29" fillId="0" borderId="42" xfId="0" applyFont="1" applyFill="1" applyBorder="1" applyAlignment="1" applyProtection="1">
      <alignment vertical="center" wrapText="1"/>
      <protection hidden="1"/>
    </xf>
    <xf numFmtId="0" fontId="29" fillId="0" borderId="47" xfId="0" applyFont="1" applyFill="1" applyBorder="1" applyAlignment="1" applyProtection="1">
      <alignment vertical="center" wrapText="1"/>
      <protection hidden="1"/>
    </xf>
    <xf numFmtId="0" fontId="29" fillId="0" borderId="43" xfId="0" applyFont="1" applyFill="1" applyBorder="1" applyAlignment="1" applyProtection="1">
      <alignment vertical="center" wrapText="1"/>
      <protection hidden="1"/>
    </xf>
    <xf numFmtId="0" fontId="29" fillId="21" borderId="0" xfId="0" applyFont="1" applyFill="1" applyBorder="1" applyAlignment="1" applyProtection="1">
      <alignment horizontal="center" vertical="center" wrapText="1"/>
      <protection hidden="1"/>
    </xf>
    <xf numFmtId="165" fontId="20" fillId="21" borderId="36" xfId="0" applyNumberFormat="1" applyFont="1" applyFill="1" applyBorder="1" applyAlignment="1" applyProtection="1">
      <alignment horizontal="center" vertical="center" wrapText="1"/>
      <protection hidden="1"/>
    </xf>
    <xf numFmtId="165" fontId="20" fillId="21" borderId="35" xfId="0" applyNumberFormat="1" applyFont="1" applyFill="1" applyBorder="1" applyAlignment="1" applyProtection="1">
      <alignment horizontal="center" vertical="center" wrapText="1"/>
      <protection hidden="1"/>
    </xf>
    <xf numFmtId="0" fontId="29" fillId="0" borderId="20" xfId="0" applyFont="1" applyFill="1" applyBorder="1" applyAlignment="1" applyProtection="1">
      <alignment horizontal="justify" vertical="center" wrapText="1"/>
      <protection hidden="1"/>
    </xf>
    <xf numFmtId="0" fontId="29" fillId="0" borderId="21" xfId="0" applyFont="1" applyFill="1" applyBorder="1" applyAlignment="1" applyProtection="1">
      <alignment horizontal="justify" vertical="center" wrapText="1"/>
      <protection hidden="1"/>
    </xf>
    <xf numFmtId="0" fontId="29" fillId="0" borderId="22" xfId="0" applyFont="1" applyFill="1" applyBorder="1" applyAlignment="1" applyProtection="1">
      <alignment horizontal="justify" vertical="center" wrapText="1"/>
      <protection hidden="1"/>
    </xf>
    <xf numFmtId="2" fontId="8" fillId="21" borderId="30" xfId="1" applyNumberFormat="1" applyFont="1" applyFill="1" applyBorder="1" applyAlignment="1" applyProtection="1">
      <alignment horizontal="center" vertical="center"/>
      <protection hidden="1"/>
    </xf>
    <xf numFmtId="2" fontId="8" fillId="21" borderId="31" xfId="1" applyNumberFormat="1" applyFont="1" applyFill="1" applyBorder="1" applyAlignment="1" applyProtection="1">
      <alignment horizontal="center" vertical="center"/>
      <protection hidden="1"/>
    </xf>
    <xf numFmtId="0" fontId="29" fillId="0" borderId="38" xfId="0" applyFont="1" applyFill="1" applyBorder="1" applyAlignment="1" applyProtection="1">
      <alignment horizontal="justify" vertical="center" wrapText="1"/>
      <protection hidden="1"/>
    </xf>
    <xf numFmtId="0" fontId="29" fillId="0" borderId="46" xfId="0" applyFont="1" applyFill="1" applyBorder="1" applyAlignment="1" applyProtection="1">
      <alignment horizontal="justify" vertical="center" wrapText="1"/>
      <protection hidden="1"/>
    </xf>
    <xf numFmtId="0" fontId="29" fillId="0" borderId="39" xfId="0" applyFont="1" applyFill="1" applyBorder="1" applyAlignment="1" applyProtection="1">
      <alignment horizontal="justify" vertical="center" wrapText="1"/>
      <protection hidden="1"/>
    </xf>
    <xf numFmtId="0" fontId="29" fillId="0" borderId="40" xfId="0" applyFont="1" applyFill="1" applyBorder="1" applyAlignment="1" applyProtection="1">
      <alignment horizontal="justify" vertical="center" wrapText="1"/>
      <protection hidden="1"/>
    </xf>
    <xf numFmtId="0" fontId="29" fillId="0" borderId="1" xfId="0" applyFont="1" applyFill="1" applyBorder="1" applyAlignment="1" applyProtection="1">
      <alignment horizontal="justify" vertical="center" wrapText="1"/>
      <protection hidden="1"/>
    </xf>
    <xf numFmtId="0" fontId="29" fillId="0" borderId="41" xfId="0" applyFont="1" applyFill="1" applyBorder="1" applyAlignment="1" applyProtection="1">
      <alignment horizontal="justify" vertical="center" wrapText="1"/>
      <protection hidden="1"/>
    </xf>
    <xf numFmtId="0" fontId="29" fillId="0" borderId="42" xfId="0" applyFont="1" applyFill="1" applyBorder="1" applyAlignment="1" applyProtection="1">
      <alignment horizontal="justify" vertical="center" wrapText="1"/>
      <protection hidden="1"/>
    </xf>
    <xf numFmtId="0" fontId="29" fillId="0" borderId="47" xfId="0" applyFont="1" applyFill="1" applyBorder="1" applyAlignment="1" applyProtection="1">
      <alignment horizontal="justify" vertical="center" wrapText="1"/>
      <protection hidden="1"/>
    </xf>
    <xf numFmtId="0" fontId="29" fillId="0" borderId="43" xfId="0" applyFont="1" applyFill="1" applyBorder="1" applyAlignment="1" applyProtection="1">
      <alignment horizontal="justify" vertical="center" wrapText="1"/>
      <protection hidden="1"/>
    </xf>
    <xf numFmtId="2" fontId="8" fillId="21" borderId="34" xfId="0" applyNumberFormat="1" applyFont="1" applyFill="1" applyBorder="1" applyAlignment="1" applyProtection="1">
      <alignment horizontal="center" vertical="center"/>
      <protection hidden="1"/>
    </xf>
    <xf numFmtId="2" fontId="8" fillId="21" borderId="35" xfId="0" applyNumberFormat="1" applyFont="1" applyFill="1" applyBorder="1" applyAlignment="1" applyProtection="1">
      <alignment horizontal="center" vertical="center"/>
      <protection hidden="1"/>
    </xf>
    <xf numFmtId="0" fontId="9" fillId="0" borderId="0" xfId="0" applyFont="1" applyFill="1" applyBorder="1" applyProtection="1">
      <protection hidden="1"/>
    </xf>
    <xf numFmtId="165" fontId="20" fillId="21" borderId="36" xfId="0" applyNumberFormat="1" applyFont="1" applyFill="1" applyBorder="1" applyAlignment="1" applyProtection="1">
      <alignment horizontal="center" vertical="center" textRotation="90" wrapText="1"/>
      <protection hidden="1"/>
    </xf>
    <xf numFmtId="165" fontId="20" fillId="21" borderId="35" xfId="0" applyNumberFormat="1" applyFont="1" applyFill="1" applyBorder="1" applyAlignment="1" applyProtection="1">
      <alignment horizontal="center" vertical="center" textRotation="90" wrapText="1"/>
      <protection hidden="1"/>
    </xf>
    <xf numFmtId="2" fontId="8" fillId="27" borderId="36" xfId="0" applyNumberFormat="1" applyFont="1" applyFill="1" applyBorder="1" applyAlignment="1" applyProtection="1">
      <alignment horizontal="center" vertical="center"/>
      <protection hidden="1"/>
    </xf>
    <xf numFmtId="2" fontId="8" fillId="27" borderId="35" xfId="0" applyNumberFormat="1" applyFont="1" applyFill="1" applyBorder="1" applyAlignment="1" applyProtection="1">
      <alignment horizontal="center" vertical="center"/>
      <protection hidden="1"/>
    </xf>
    <xf numFmtId="2" fontId="20" fillId="21" borderId="36" xfId="0" applyNumberFormat="1" applyFont="1" applyFill="1" applyBorder="1" applyAlignment="1" applyProtection="1">
      <alignment horizontal="center" vertical="center" wrapText="1"/>
      <protection hidden="1"/>
    </xf>
    <xf numFmtId="2" fontId="20" fillId="21" borderId="35" xfId="0" applyNumberFormat="1" applyFont="1" applyFill="1" applyBorder="1" applyAlignment="1" applyProtection="1">
      <alignment horizontal="center" vertical="center" wrapText="1"/>
      <protection hidden="1"/>
    </xf>
    <xf numFmtId="166" fontId="8" fillId="27" borderId="34" xfId="0" applyNumberFormat="1" applyFont="1" applyFill="1" applyBorder="1" applyAlignment="1" applyProtection="1">
      <alignment horizontal="center" vertical="center"/>
      <protection hidden="1"/>
    </xf>
    <xf numFmtId="166" fontId="8" fillId="27" borderId="36" xfId="0" applyNumberFormat="1" applyFont="1" applyFill="1" applyBorder="1" applyAlignment="1" applyProtection="1">
      <alignment horizontal="center" vertical="center"/>
      <protection hidden="1"/>
    </xf>
    <xf numFmtId="165" fontId="20" fillId="27" borderId="36" xfId="0" applyNumberFormat="1" applyFont="1" applyFill="1" applyBorder="1" applyAlignment="1" applyProtection="1">
      <alignment horizontal="center" vertical="center" textRotation="90" wrapText="1"/>
      <protection hidden="1"/>
    </xf>
    <xf numFmtId="165" fontId="20" fillId="27" borderId="35" xfId="0" applyNumberFormat="1" applyFont="1" applyFill="1" applyBorder="1" applyAlignment="1" applyProtection="1">
      <alignment horizontal="center" vertical="center" textRotation="90" wrapText="1"/>
      <protection hidden="1"/>
    </xf>
    <xf numFmtId="0" fontId="29" fillId="0" borderId="40" xfId="0" applyFont="1" applyFill="1" applyBorder="1" applyAlignment="1" applyProtection="1">
      <alignment horizontal="left" vertical="center" wrapText="1"/>
      <protection hidden="1"/>
    </xf>
    <xf numFmtId="0" fontId="29" fillId="0" borderId="1" xfId="0" applyFont="1" applyFill="1" applyBorder="1" applyAlignment="1" applyProtection="1">
      <alignment horizontal="left" vertical="center" wrapText="1"/>
      <protection hidden="1"/>
    </xf>
    <xf numFmtId="0" fontId="29" fillId="0" borderId="41" xfId="0" applyFont="1" applyFill="1" applyBorder="1" applyAlignment="1" applyProtection="1">
      <alignment horizontal="left" vertical="center" wrapText="1"/>
      <protection hidden="1"/>
    </xf>
    <xf numFmtId="0" fontId="9" fillId="0" borderId="0" xfId="0" applyFont="1" applyBorder="1" applyAlignment="1" applyProtection="1">
      <alignment horizontal="justify" vertical="center" wrapText="1"/>
      <protection hidden="1"/>
    </xf>
  </cellXfs>
  <cellStyles count="4">
    <cellStyle name="Énfasis3" xfId="2" builtinId="37"/>
    <cellStyle name="Hipervínculo" xfId="3" builtinId="8"/>
    <cellStyle name="Millares" xfId="1" builtinId="3"/>
    <cellStyle name="Normal" xfId="0" builtinId="0"/>
  </cellStyles>
  <dxfs count="4">
    <dxf>
      <font>
        <color theme="0"/>
      </font>
    </dxf>
    <dxf>
      <fill>
        <patternFill>
          <bgColor theme="5" tint="-0.24994659260841701"/>
        </patternFill>
      </fill>
    </dxf>
    <dxf>
      <fill>
        <patternFill>
          <bgColor rgb="FFFFFF00"/>
        </patternFill>
      </fill>
    </dxf>
    <dxf>
      <font>
        <color theme="0"/>
      </font>
    </dxf>
  </dxfs>
  <tableStyles count="0" defaultTableStyle="TableStyleMedium9" defaultPivotStyle="PivotStyleLight16"/>
  <colors>
    <mruColors>
      <color rgb="FFFFCC99"/>
      <color rgb="FFFFFFCC"/>
      <color rgb="FFFFFF99"/>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4</xdr:col>
      <xdr:colOff>438150</xdr:colOff>
      <xdr:row>5</xdr:row>
      <xdr:rowOff>76200</xdr:rowOff>
    </xdr:to>
    <xdr:pic>
      <xdr:nvPicPr>
        <xdr:cNvPr id="2" name="Picture 2" descr="logo2"/>
        <xdr:cNvPicPr>
          <a:picLocks noChangeAspect="1" noChangeArrowheads="1"/>
        </xdr:cNvPicPr>
      </xdr:nvPicPr>
      <xdr:blipFill>
        <a:blip xmlns:r="http://schemas.openxmlformats.org/officeDocument/2006/relationships" r:embed="rId1" cstate="print">
          <a:lum bright="-6000" contrast="30000"/>
        </a:blip>
        <a:srcRect/>
        <a:stretch>
          <a:fillRect/>
        </a:stretch>
      </xdr:blipFill>
      <xdr:spPr bwMode="auto">
        <a:xfrm>
          <a:off x="2066925" y="381000"/>
          <a:ext cx="1276350" cy="619125"/>
        </a:xfrm>
        <a:prstGeom prst="rect">
          <a:avLst/>
        </a:prstGeom>
        <a:noFill/>
        <a:ln w="9525">
          <a:noFill/>
          <a:miter lim="800000"/>
          <a:headEnd/>
          <a:tailEnd/>
        </a:ln>
      </xdr:spPr>
    </xdr:pic>
    <xdr:clientData/>
  </xdr:twoCellAnchor>
  <xdr:twoCellAnchor>
    <xdr:from>
      <xdr:col>9</xdr:col>
      <xdr:colOff>266700</xdr:colOff>
      <xdr:row>2</xdr:row>
      <xdr:rowOff>9525</xdr:rowOff>
    </xdr:from>
    <xdr:to>
      <xdr:col>10</xdr:col>
      <xdr:colOff>828675</xdr:colOff>
      <xdr:row>5</xdr:row>
      <xdr:rowOff>28575</xdr:rowOff>
    </xdr:to>
    <xdr:pic>
      <xdr:nvPicPr>
        <xdr:cNvPr id="3" name="Imagen 1" descr="logo USEBEQ"/>
        <xdr:cNvPicPr>
          <a:picLocks noChangeAspect="1" noChangeArrowheads="1"/>
        </xdr:cNvPicPr>
      </xdr:nvPicPr>
      <xdr:blipFill>
        <a:blip xmlns:r="http://schemas.openxmlformats.org/officeDocument/2006/relationships" r:embed="rId2" cstate="print">
          <a:lum bright="10000"/>
        </a:blip>
        <a:srcRect/>
        <a:stretch>
          <a:fillRect/>
        </a:stretch>
      </xdr:blipFill>
      <xdr:spPr bwMode="auto">
        <a:xfrm>
          <a:off x="7362825" y="390525"/>
          <a:ext cx="1400175" cy="561975"/>
        </a:xfrm>
        <a:prstGeom prst="rect">
          <a:avLst/>
        </a:prstGeom>
        <a:noFill/>
        <a:ln w="9525">
          <a:noFill/>
          <a:miter lim="800000"/>
          <a:headEnd/>
          <a:tailEnd/>
        </a:ln>
      </xdr:spPr>
    </xdr:pic>
    <xdr:clientData/>
  </xdr:twoCellAnchor>
  <xdr:twoCellAnchor>
    <xdr:from>
      <xdr:col>11</xdr:col>
      <xdr:colOff>219075</xdr:colOff>
      <xdr:row>1</xdr:row>
      <xdr:rowOff>133350</xdr:rowOff>
    </xdr:from>
    <xdr:to>
      <xdr:col>11</xdr:col>
      <xdr:colOff>752475</xdr:colOff>
      <xdr:row>5</xdr:row>
      <xdr:rowOff>95250</xdr:rowOff>
    </xdr:to>
    <xdr:pic>
      <xdr:nvPicPr>
        <xdr:cNvPr id="1025" name="Imagen 1"/>
        <xdr:cNvPicPr>
          <a:picLocks noChangeAspect="1" noChangeArrowheads="1"/>
        </xdr:cNvPicPr>
      </xdr:nvPicPr>
      <xdr:blipFill>
        <a:blip xmlns:r="http://schemas.openxmlformats.org/officeDocument/2006/relationships" r:embed="rId3" cstate="print"/>
        <a:srcRect/>
        <a:stretch>
          <a:fillRect/>
        </a:stretch>
      </xdr:blipFill>
      <xdr:spPr bwMode="auto">
        <a:xfrm>
          <a:off x="6991350" y="333375"/>
          <a:ext cx="53340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1885950</xdr:colOff>
      <xdr:row>1</xdr:row>
      <xdr:rowOff>104776</xdr:rowOff>
    </xdr:from>
    <xdr:to>
      <xdr:col>4</xdr:col>
      <xdr:colOff>1495425</xdr:colOff>
      <xdr:row>1</xdr:row>
      <xdr:rowOff>904875</xdr:rowOff>
    </xdr:to>
    <xdr:grpSp>
      <xdr:nvGrpSpPr>
        <xdr:cNvPr id="2" name="Group 1"/>
        <xdr:cNvGrpSpPr>
          <a:grpSpLocks/>
        </xdr:cNvGrpSpPr>
      </xdr:nvGrpSpPr>
      <xdr:grpSpPr bwMode="auto">
        <a:xfrm>
          <a:off x="2343150" y="295276"/>
          <a:ext cx="1895475" cy="800099"/>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2</xdr:col>
      <xdr:colOff>76199</xdr:colOff>
      <xdr:row>1</xdr:row>
      <xdr:rowOff>123822</xdr:rowOff>
    </xdr:from>
    <xdr:to>
      <xdr:col>3</xdr:col>
      <xdr:colOff>1552266</xdr:colOff>
      <xdr:row>1</xdr:row>
      <xdr:rowOff>876299</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390524" y="314322"/>
          <a:ext cx="1618942" cy="752477"/>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1438275</xdr:colOff>
      <xdr:row>1</xdr:row>
      <xdr:rowOff>57150</xdr:rowOff>
    </xdr:from>
    <xdr:to>
      <xdr:col>3</xdr:col>
      <xdr:colOff>2943225</xdr:colOff>
      <xdr:row>1</xdr:row>
      <xdr:rowOff>828676</xdr:rowOff>
    </xdr:to>
    <xdr:grpSp>
      <xdr:nvGrpSpPr>
        <xdr:cNvPr id="2" name="Group 1"/>
        <xdr:cNvGrpSpPr>
          <a:grpSpLocks/>
        </xdr:cNvGrpSpPr>
      </xdr:nvGrpSpPr>
      <xdr:grpSpPr bwMode="auto">
        <a:xfrm>
          <a:off x="1895475" y="247650"/>
          <a:ext cx="1504950" cy="771526"/>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1</xdr:col>
      <xdr:colOff>123824</xdr:colOff>
      <xdr:row>1</xdr:row>
      <xdr:rowOff>47624</xdr:rowOff>
    </xdr:from>
    <xdr:to>
      <xdr:col>3</xdr:col>
      <xdr:colOff>1240335</xdr:colOff>
      <xdr:row>1</xdr:row>
      <xdr:rowOff>857250</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266699" y="238124"/>
          <a:ext cx="1430836" cy="8096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sheetPr>
  <dimension ref="A1:O30"/>
  <sheetViews>
    <sheetView showGridLines="0" tabSelected="1" workbookViewId="0">
      <selection activeCell="P2" sqref="P2"/>
    </sheetView>
  </sheetViews>
  <sheetFormatPr baseColWidth="10" defaultRowHeight="15"/>
  <cols>
    <col min="1" max="1" width="3" style="217" customWidth="1"/>
    <col min="2" max="3" width="3.5703125" style="217" customWidth="1"/>
    <col min="4" max="12" width="11.42578125" style="217"/>
    <col min="13" max="13" width="3.5703125" style="217" customWidth="1"/>
    <col min="14" max="15" width="11.42578125" style="217"/>
  </cols>
  <sheetData>
    <row r="1" spans="2:13" s="217" customFormat="1" ht="15.75" thickBot="1"/>
    <row r="2" spans="2:13" s="217" customFormat="1">
      <c r="B2" s="3"/>
      <c r="C2" s="4"/>
      <c r="D2" s="4"/>
      <c r="E2" s="4"/>
      <c r="F2" s="4"/>
      <c r="G2" s="4"/>
      <c r="H2" s="4"/>
      <c r="I2" s="4"/>
      <c r="J2" s="4"/>
      <c r="K2" s="4"/>
      <c r="L2" s="4"/>
      <c r="M2" s="5"/>
    </row>
    <row r="3" spans="2:13" s="217" customFormat="1">
      <c r="B3" s="6"/>
      <c r="C3" s="1"/>
      <c r="D3" s="1"/>
      <c r="E3" s="1"/>
      <c r="F3" s="1"/>
      <c r="G3" s="1"/>
      <c r="H3" s="1"/>
      <c r="I3" s="1"/>
      <c r="J3" s="1"/>
      <c r="K3" s="1"/>
      <c r="L3" s="1"/>
      <c r="M3" s="7"/>
    </row>
    <row r="4" spans="2:13" s="217" customFormat="1">
      <c r="B4" s="6"/>
      <c r="C4" s="1"/>
      <c r="D4" s="1"/>
      <c r="E4" s="1"/>
      <c r="F4" s="1"/>
      <c r="G4" s="1"/>
      <c r="H4" s="1"/>
      <c r="I4" s="1"/>
      <c r="J4" s="1"/>
      <c r="K4" s="1"/>
      <c r="L4" s="1"/>
      <c r="M4" s="7"/>
    </row>
    <row r="5" spans="2:13" s="217" customFormat="1">
      <c r="B5" s="6"/>
      <c r="C5" s="1"/>
      <c r="D5" s="1"/>
      <c r="E5" s="1"/>
      <c r="F5" s="1"/>
      <c r="G5" s="1"/>
      <c r="H5" s="1"/>
      <c r="I5" s="1"/>
      <c r="J5" s="1"/>
      <c r="K5" s="1"/>
      <c r="L5" s="1"/>
      <c r="M5" s="7"/>
    </row>
    <row r="6" spans="2:13" s="217" customFormat="1">
      <c r="B6" s="6"/>
      <c r="C6" s="1"/>
      <c r="D6" s="1"/>
      <c r="E6" s="1"/>
      <c r="F6" s="1"/>
      <c r="G6" s="1"/>
      <c r="H6" s="1"/>
      <c r="I6" s="1"/>
      <c r="J6" s="1"/>
      <c r="K6" s="1"/>
      <c r="L6" s="1"/>
      <c r="M6" s="7"/>
    </row>
    <row r="7" spans="2:13" s="217" customFormat="1">
      <c r="B7" s="6"/>
      <c r="C7" s="1"/>
      <c r="D7" s="240" t="s">
        <v>0</v>
      </c>
      <c r="E7" s="240"/>
      <c r="F7" s="240"/>
      <c r="G7" s="240"/>
      <c r="H7" s="240"/>
      <c r="I7" s="240"/>
      <c r="J7" s="240"/>
      <c r="K7" s="240"/>
      <c r="L7" s="240"/>
      <c r="M7" s="7"/>
    </row>
    <row r="8" spans="2:13" s="217" customFormat="1">
      <c r="B8" s="6"/>
      <c r="C8" s="1"/>
      <c r="D8" s="240"/>
      <c r="E8" s="240"/>
      <c r="F8" s="240"/>
      <c r="G8" s="240"/>
      <c r="H8" s="240"/>
      <c r="I8" s="240"/>
      <c r="J8" s="240"/>
      <c r="K8" s="240"/>
      <c r="L8" s="240"/>
      <c r="M8" s="7"/>
    </row>
    <row r="9" spans="2:13" s="217" customFormat="1" ht="16.5" customHeight="1">
      <c r="B9" s="6"/>
      <c r="C9" s="1"/>
      <c r="D9" s="240"/>
      <c r="E9" s="240"/>
      <c r="F9" s="240"/>
      <c r="G9" s="240"/>
      <c r="H9" s="240"/>
      <c r="I9" s="240"/>
      <c r="J9" s="240"/>
      <c r="K9" s="240"/>
      <c r="L9" s="240"/>
      <c r="M9" s="7"/>
    </row>
    <row r="10" spans="2:13" s="217" customFormat="1">
      <c r="B10" s="6"/>
      <c r="C10" s="1"/>
      <c r="D10" s="1"/>
      <c r="E10" s="1"/>
      <c r="F10" s="1"/>
      <c r="G10" s="1"/>
      <c r="H10" s="1"/>
      <c r="I10" s="1"/>
      <c r="J10" s="1"/>
      <c r="K10" s="1"/>
      <c r="L10" s="1"/>
      <c r="M10" s="7"/>
    </row>
    <row r="11" spans="2:13" s="217" customFormat="1" ht="18">
      <c r="B11" s="6"/>
      <c r="C11" s="1"/>
      <c r="D11" s="241" t="s">
        <v>1</v>
      </c>
      <c r="E11" s="242"/>
      <c r="F11" s="242"/>
      <c r="G11" s="242"/>
      <c r="H11" s="242"/>
      <c r="I11" s="242"/>
      <c r="J11" s="242"/>
      <c r="K11" s="242"/>
      <c r="L11" s="242"/>
      <c r="M11" s="7"/>
    </row>
    <row r="12" spans="2:13" s="217" customFormat="1" ht="15.75" thickBot="1">
      <c r="B12" s="6"/>
      <c r="C12" s="1"/>
      <c r="D12" s="1"/>
      <c r="E12" s="1"/>
      <c r="F12" s="1"/>
      <c r="G12" s="1"/>
      <c r="H12" s="1"/>
      <c r="I12" s="1"/>
      <c r="J12" s="1"/>
      <c r="K12" s="1"/>
      <c r="L12" s="1"/>
      <c r="M12" s="7"/>
    </row>
    <row r="13" spans="2:13" s="217" customFormat="1" ht="15.75" thickTop="1">
      <c r="B13" s="6"/>
      <c r="C13" s="1"/>
      <c r="D13" s="243" t="s">
        <v>14</v>
      </c>
      <c r="E13" s="244"/>
      <c r="F13" s="244"/>
      <c r="G13" s="244"/>
      <c r="H13" s="244"/>
      <c r="I13" s="244"/>
      <c r="J13" s="244"/>
      <c r="K13" s="244"/>
      <c r="L13" s="245"/>
      <c r="M13" s="7"/>
    </row>
    <row r="14" spans="2:13" s="217" customFormat="1">
      <c r="B14" s="6"/>
      <c r="C14" s="1"/>
      <c r="D14" s="246"/>
      <c r="E14" s="247"/>
      <c r="F14" s="247"/>
      <c r="G14" s="247"/>
      <c r="H14" s="247"/>
      <c r="I14" s="247"/>
      <c r="J14" s="247"/>
      <c r="K14" s="247"/>
      <c r="L14" s="248"/>
      <c r="M14" s="7"/>
    </row>
    <row r="15" spans="2:13" s="217" customFormat="1">
      <c r="B15" s="6"/>
      <c r="C15" s="1"/>
      <c r="D15" s="246"/>
      <c r="E15" s="247"/>
      <c r="F15" s="247"/>
      <c r="G15" s="247"/>
      <c r="H15" s="247"/>
      <c r="I15" s="247"/>
      <c r="J15" s="247"/>
      <c r="K15" s="247"/>
      <c r="L15" s="248"/>
      <c r="M15" s="7"/>
    </row>
    <row r="16" spans="2:13" s="217" customFormat="1" ht="15.75" thickBot="1">
      <c r="B16" s="6"/>
      <c r="C16" s="1"/>
      <c r="D16" s="249"/>
      <c r="E16" s="250"/>
      <c r="F16" s="250"/>
      <c r="G16" s="250"/>
      <c r="H16" s="250"/>
      <c r="I16" s="250"/>
      <c r="J16" s="250"/>
      <c r="K16" s="250"/>
      <c r="L16" s="251"/>
      <c r="M16" s="7"/>
    </row>
    <row r="17" spans="2:13" s="217" customFormat="1" ht="15.75" thickTop="1">
      <c r="B17" s="6"/>
      <c r="C17" s="1"/>
      <c r="D17" s="1"/>
      <c r="E17" s="1"/>
      <c r="F17" s="1"/>
      <c r="G17" s="1"/>
      <c r="H17" s="1"/>
      <c r="I17" s="1"/>
      <c r="J17" s="1"/>
      <c r="K17" s="1"/>
      <c r="L17" s="1"/>
      <c r="M17" s="7"/>
    </row>
    <row r="18" spans="2:13" s="217" customFormat="1">
      <c r="B18" s="6"/>
      <c r="C18" s="1"/>
      <c r="D18" s="252" t="s">
        <v>2</v>
      </c>
      <c r="E18" s="252"/>
      <c r="F18" s="252"/>
      <c r="G18" s="252"/>
      <c r="H18" s="252"/>
      <c r="I18" s="252"/>
      <c r="J18" s="252"/>
      <c r="K18" s="252"/>
      <c r="L18" s="252"/>
      <c r="M18" s="7"/>
    </row>
    <row r="19" spans="2:13" s="217" customFormat="1">
      <c r="B19" s="6"/>
      <c r="C19" s="1"/>
      <c r="D19" s="252"/>
      <c r="E19" s="252"/>
      <c r="F19" s="252"/>
      <c r="G19" s="252"/>
      <c r="H19" s="252"/>
      <c r="I19" s="252"/>
      <c r="J19" s="252"/>
      <c r="K19" s="252"/>
      <c r="L19" s="252"/>
      <c r="M19" s="7"/>
    </row>
    <row r="20" spans="2:13" s="217" customFormat="1" ht="15.75" thickBot="1">
      <c r="B20" s="6"/>
      <c r="C20" s="1"/>
      <c r="D20" s="253"/>
      <c r="E20" s="253"/>
      <c r="F20" s="253"/>
      <c r="G20" s="253"/>
      <c r="H20" s="253"/>
      <c r="I20" s="253"/>
      <c r="J20" s="253"/>
      <c r="K20" s="253"/>
      <c r="L20" s="253"/>
      <c r="M20" s="7"/>
    </row>
    <row r="21" spans="2:13" s="217" customFormat="1" ht="18.75">
      <c r="B21" s="6"/>
      <c r="C21" s="1"/>
      <c r="D21" s="254" t="s">
        <v>169</v>
      </c>
      <c r="E21" s="254"/>
      <c r="F21" s="254"/>
      <c r="G21" s="254"/>
      <c r="H21" s="254"/>
      <c r="I21" s="254"/>
      <c r="J21" s="254"/>
      <c r="K21" s="254"/>
      <c r="L21" s="254"/>
      <c r="M21" s="7"/>
    </row>
    <row r="22" spans="2:13" s="217" customFormat="1" ht="18.75">
      <c r="B22" s="6"/>
      <c r="C22" s="1"/>
      <c r="D22" s="2"/>
      <c r="E22" s="255" t="s">
        <v>171</v>
      </c>
      <c r="F22" s="255"/>
      <c r="G22" s="255"/>
      <c r="H22" s="255"/>
      <c r="I22" s="255"/>
      <c r="J22" s="255"/>
      <c r="K22" s="255"/>
      <c r="L22" s="2"/>
      <c r="M22" s="7"/>
    </row>
    <row r="23" spans="2:13" s="217" customFormat="1" ht="5.25" customHeight="1">
      <c r="B23" s="6"/>
      <c r="C23" s="1"/>
      <c r="D23" s="2"/>
      <c r="E23" s="2"/>
      <c r="F23" s="2"/>
      <c r="G23" s="2"/>
      <c r="H23" s="2"/>
      <c r="I23" s="2"/>
      <c r="J23" s="2"/>
      <c r="K23" s="2"/>
      <c r="L23" s="2"/>
      <c r="M23" s="7"/>
    </row>
    <row r="24" spans="2:13" s="217" customFormat="1">
      <c r="B24" s="6"/>
      <c r="C24" s="1"/>
      <c r="D24" s="239" t="s">
        <v>170</v>
      </c>
      <c r="E24" s="239"/>
      <c r="F24" s="239"/>
      <c r="G24" s="239"/>
      <c r="H24" s="239"/>
      <c r="I24" s="239"/>
      <c r="J24" s="239"/>
      <c r="K24" s="239"/>
      <c r="L24" s="239"/>
      <c r="M24" s="7"/>
    </row>
    <row r="25" spans="2:13" s="217" customFormat="1">
      <c r="B25" s="6"/>
      <c r="C25" s="1"/>
      <c r="D25" s="239"/>
      <c r="E25" s="239"/>
      <c r="F25" s="239"/>
      <c r="G25" s="239"/>
      <c r="H25" s="239"/>
      <c r="I25" s="239"/>
      <c r="J25" s="239"/>
      <c r="K25" s="239"/>
      <c r="L25" s="239"/>
      <c r="M25" s="7"/>
    </row>
    <row r="26" spans="2:13" s="217" customFormat="1">
      <c r="B26" s="6"/>
      <c r="C26" s="1"/>
      <c r="D26" s="239"/>
      <c r="E26" s="239"/>
      <c r="F26" s="239"/>
      <c r="G26" s="239"/>
      <c r="H26" s="239"/>
      <c r="I26" s="239"/>
      <c r="J26" s="239"/>
      <c r="K26" s="239"/>
      <c r="L26" s="239"/>
      <c r="M26" s="7"/>
    </row>
    <row r="27" spans="2:13" s="217" customFormat="1" ht="8.25" customHeight="1" thickBot="1">
      <c r="B27" s="228"/>
      <c r="C27" s="229"/>
      <c r="D27" s="229"/>
      <c r="E27" s="229"/>
      <c r="F27" s="229"/>
      <c r="G27" s="229"/>
      <c r="H27" s="229"/>
      <c r="I27" s="229"/>
      <c r="J27" s="229"/>
      <c r="K27" s="229"/>
      <c r="L27" s="229"/>
      <c r="M27" s="230"/>
    </row>
    <row r="28" spans="2:13" s="217" customFormat="1"/>
    <row r="29" spans="2:13" s="217" customFormat="1"/>
    <row r="30" spans="2:13" s="217" customFormat="1"/>
  </sheetData>
  <sheetProtection password="DB4C" sheet="1" objects="1" scenarios="1" selectLockedCells="1" selectUnlockedCells="1"/>
  <mergeCells count="7">
    <mergeCell ref="D24:L26"/>
    <mergeCell ref="D7:L9"/>
    <mergeCell ref="D11:L11"/>
    <mergeCell ref="D13:L16"/>
    <mergeCell ref="D18:L20"/>
    <mergeCell ref="D21:L21"/>
    <mergeCell ref="E22:K22"/>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sheetPr>
    <tabColor theme="3" tint="-0.249977111117893"/>
  </sheetPr>
  <dimension ref="A1:CH285"/>
  <sheetViews>
    <sheetView zoomScaleNormal="100" workbookViewId="0">
      <selection activeCell="B1" sqref="B1"/>
    </sheetView>
  </sheetViews>
  <sheetFormatPr baseColWidth="10" defaultRowHeight="15"/>
  <cols>
    <col min="1" max="1" width="4" style="12" bestFit="1" customWidth="1"/>
    <col min="2" max="2" width="11" style="13" bestFit="1" customWidth="1"/>
    <col min="3" max="3" width="64.42578125" style="15" customWidth="1"/>
    <col min="4" max="4" width="7.5703125" style="15" bestFit="1" customWidth="1"/>
    <col min="5" max="6" width="64.42578125" style="15" customWidth="1"/>
    <col min="7" max="7" width="30.85546875" style="15" customWidth="1"/>
    <col min="8" max="8" width="64.42578125" style="14" customWidth="1"/>
    <col min="9" max="9" width="9.7109375" style="15" bestFit="1" customWidth="1"/>
    <col min="10" max="10" width="64.42578125" style="14" customWidth="1"/>
    <col min="11" max="11" width="64.42578125" style="10" customWidth="1"/>
    <col min="12" max="12" width="11.28515625" style="11" customWidth="1"/>
    <col min="13" max="13" width="6.7109375" customWidth="1"/>
    <col min="14" max="14" width="9.7109375" style="9" customWidth="1"/>
    <col min="15" max="15" width="18.5703125" style="9" bestFit="1" customWidth="1"/>
    <col min="16" max="16" width="6.5703125" style="9" bestFit="1" customWidth="1"/>
    <col min="17" max="84" width="8.85546875" style="9" customWidth="1"/>
    <col min="85" max="86" width="11.42578125" style="227"/>
  </cols>
  <sheetData>
    <row r="1" spans="1:86" s="188" customFormat="1" ht="15.75">
      <c r="A1" s="89" t="s">
        <v>12</v>
      </c>
      <c r="B1" s="90" t="s">
        <v>3</v>
      </c>
      <c r="C1" s="231" t="s">
        <v>4</v>
      </c>
      <c r="D1" s="91" t="s">
        <v>5</v>
      </c>
      <c r="E1" s="91" t="s">
        <v>6</v>
      </c>
      <c r="F1" s="232" t="s">
        <v>7</v>
      </c>
      <c r="G1" s="91" t="s">
        <v>8</v>
      </c>
      <c r="H1" s="92" t="s">
        <v>9</v>
      </c>
      <c r="I1" s="93" t="s">
        <v>10</v>
      </c>
      <c r="J1" s="94" t="s">
        <v>11</v>
      </c>
      <c r="K1" s="180" t="s">
        <v>13</v>
      </c>
      <c r="L1" s="181" t="s">
        <v>22</v>
      </c>
      <c r="M1" s="182" t="s">
        <v>23</v>
      </c>
      <c r="N1" s="183" t="s">
        <v>24</v>
      </c>
      <c r="O1" s="184" t="s">
        <v>25</v>
      </c>
      <c r="P1" s="185" t="s">
        <v>26</v>
      </c>
      <c r="Q1" s="186" t="s">
        <v>15</v>
      </c>
      <c r="R1" s="186" t="s">
        <v>16</v>
      </c>
      <c r="S1" s="186" t="s">
        <v>17</v>
      </c>
      <c r="T1" s="186" t="s">
        <v>81</v>
      </c>
      <c r="U1" s="186" t="s">
        <v>82</v>
      </c>
      <c r="V1" s="186" t="s">
        <v>18</v>
      </c>
      <c r="W1" s="186" t="s">
        <v>19</v>
      </c>
      <c r="X1" s="186" t="s">
        <v>79</v>
      </c>
      <c r="Y1" s="186" t="s">
        <v>80</v>
      </c>
      <c r="Z1" s="186" t="s">
        <v>20</v>
      </c>
      <c r="AA1" s="186" t="s">
        <v>21</v>
      </c>
      <c r="AB1" s="186" t="s">
        <v>27</v>
      </c>
      <c r="AC1" s="186" t="s">
        <v>28</v>
      </c>
      <c r="AD1" s="186" t="s">
        <v>29</v>
      </c>
      <c r="AE1" s="186" t="s">
        <v>30</v>
      </c>
      <c r="AF1" s="186" t="s">
        <v>31</v>
      </c>
      <c r="AG1" s="186" t="s">
        <v>32</v>
      </c>
      <c r="AH1" s="186" t="s">
        <v>89</v>
      </c>
      <c r="AI1" s="186" t="s">
        <v>90</v>
      </c>
      <c r="AJ1" s="186" t="s">
        <v>91</v>
      </c>
      <c r="AK1" s="186" t="s">
        <v>92</v>
      </c>
      <c r="AL1" s="186" t="s">
        <v>93</v>
      </c>
      <c r="AM1" s="186" t="s">
        <v>94</v>
      </c>
      <c r="AN1" s="186" t="s">
        <v>95</v>
      </c>
      <c r="AO1" s="186" t="s">
        <v>96</v>
      </c>
      <c r="AP1" s="186" t="s">
        <v>33</v>
      </c>
      <c r="AQ1" s="186" t="s">
        <v>34</v>
      </c>
      <c r="AR1" s="186" t="s">
        <v>35</v>
      </c>
      <c r="AS1" s="186" t="s">
        <v>36</v>
      </c>
      <c r="AT1" s="186" t="s">
        <v>37</v>
      </c>
      <c r="AU1" s="186" t="s">
        <v>38</v>
      </c>
      <c r="AV1" s="186" t="s">
        <v>39</v>
      </c>
      <c r="AW1" s="186" t="s">
        <v>40</v>
      </c>
      <c r="AX1" s="186" t="s">
        <v>41</v>
      </c>
      <c r="AY1" s="186" t="s">
        <v>42</v>
      </c>
      <c r="AZ1" s="186" t="s">
        <v>43</v>
      </c>
      <c r="BA1" s="186" t="s">
        <v>44</v>
      </c>
      <c r="BB1" s="186" t="s">
        <v>83</v>
      </c>
      <c r="BC1" s="186" t="s">
        <v>84</v>
      </c>
      <c r="BD1" s="186" t="s">
        <v>85</v>
      </c>
      <c r="BE1" s="186" t="s">
        <v>86</v>
      </c>
      <c r="BF1" s="186" t="s">
        <v>87</v>
      </c>
      <c r="BG1" s="186" t="s">
        <v>98</v>
      </c>
      <c r="BH1" s="186" t="s">
        <v>99</v>
      </c>
      <c r="BI1" s="186" t="s">
        <v>100</v>
      </c>
      <c r="BJ1" s="187">
        <v>1</v>
      </c>
      <c r="BK1" s="187">
        <v>2</v>
      </c>
      <c r="BL1" s="187">
        <v>3</v>
      </c>
      <c r="BM1" s="187">
        <v>4</v>
      </c>
      <c r="BN1" s="187">
        <v>5</v>
      </c>
      <c r="BO1" s="187">
        <v>6</v>
      </c>
      <c r="BP1" s="187">
        <v>7</v>
      </c>
      <c r="BQ1" s="187">
        <v>8</v>
      </c>
      <c r="BR1" s="187">
        <v>9</v>
      </c>
      <c r="BS1" s="187">
        <v>10</v>
      </c>
      <c r="BT1" s="187">
        <v>11</v>
      </c>
      <c r="BU1" s="187">
        <v>12</v>
      </c>
      <c r="BV1" s="187">
        <v>13</v>
      </c>
      <c r="BW1" s="187">
        <v>14</v>
      </c>
      <c r="BX1" s="187">
        <v>15</v>
      </c>
      <c r="BY1" s="187">
        <v>16</v>
      </c>
      <c r="BZ1" s="187">
        <v>17</v>
      </c>
      <c r="CA1" s="187">
        <v>18</v>
      </c>
      <c r="CB1" s="187">
        <v>19</v>
      </c>
      <c r="CC1" s="187">
        <v>20</v>
      </c>
      <c r="CD1" s="187">
        <v>21</v>
      </c>
      <c r="CE1" s="187">
        <v>22</v>
      </c>
      <c r="CF1" s="187">
        <v>23</v>
      </c>
      <c r="CG1" s="221"/>
      <c r="CH1" s="221"/>
    </row>
    <row r="2" spans="1:86" s="26" customFormat="1" ht="12.75">
      <c r="A2" s="21">
        <v>1</v>
      </c>
      <c r="B2" s="25" t="s">
        <v>15</v>
      </c>
      <c r="C2" s="220" t="s">
        <v>16</v>
      </c>
      <c r="D2" s="220" t="s">
        <v>17</v>
      </c>
      <c r="E2" s="220" t="s">
        <v>172</v>
      </c>
      <c r="F2" s="220" t="s">
        <v>18</v>
      </c>
      <c r="G2" s="220" t="s">
        <v>19</v>
      </c>
      <c r="H2" s="23" t="s">
        <v>173</v>
      </c>
      <c r="I2" s="220" t="s">
        <v>20</v>
      </c>
      <c r="J2" s="23" t="s">
        <v>21</v>
      </c>
      <c r="K2" s="23"/>
      <c r="L2" s="24"/>
      <c r="M2" s="220"/>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22"/>
      <c r="CH2" s="222"/>
    </row>
    <row r="3" spans="1:86" s="26" customFormat="1" ht="12.75">
      <c r="A3" s="21">
        <v>2</v>
      </c>
      <c r="B3" s="25"/>
      <c r="C3" s="220"/>
      <c r="D3" s="220"/>
      <c r="E3" s="220"/>
      <c r="F3" s="220"/>
      <c r="G3" s="220"/>
      <c r="H3" s="23"/>
      <c r="I3" s="220"/>
      <c r="J3" s="23"/>
      <c r="K3" s="23"/>
      <c r="L3" s="24"/>
      <c r="M3" s="220"/>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22"/>
      <c r="CH3" s="222"/>
    </row>
    <row r="4" spans="1:86" s="26" customFormat="1" ht="12.75">
      <c r="A4" s="21">
        <v>3</v>
      </c>
      <c r="B4" s="25"/>
      <c r="C4" s="220"/>
      <c r="D4" s="220"/>
      <c r="E4" s="220"/>
      <c r="F4" s="220"/>
      <c r="G4" s="220"/>
      <c r="H4" s="23"/>
      <c r="I4" s="220"/>
      <c r="J4" s="23"/>
      <c r="K4" s="23"/>
      <c r="L4" s="24"/>
      <c r="M4" s="220"/>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25"/>
      <c r="BZ4" s="25"/>
      <c r="CA4" s="25"/>
      <c r="CB4" s="25"/>
      <c r="CC4" s="25"/>
      <c r="CD4" s="25"/>
      <c r="CE4" s="25"/>
      <c r="CF4" s="25"/>
      <c r="CG4" s="222"/>
      <c r="CH4" s="222"/>
    </row>
    <row r="5" spans="1:86" s="26" customFormat="1" ht="12.75">
      <c r="A5" s="21">
        <v>4</v>
      </c>
      <c r="B5" s="25"/>
      <c r="C5" s="220"/>
      <c r="D5" s="220"/>
      <c r="E5" s="220"/>
      <c r="F5" s="220"/>
      <c r="G5" s="220"/>
      <c r="H5" s="23"/>
      <c r="I5" s="220"/>
      <c r="J5" s="23"/>
      <c r="K5" s="23"/>
      <c r="L5" s="24"/>
      <c r="M5" s="220"/>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22"/>
      <c r="CH5" s="222"/>
    </row>
    <row r="6" spans="1:86" s="26" customFormat="1" ht="12.75">
      <c r="A6" s="21">
        <v>5</v>
      </c>
      <c r="B6" s="25"/>
      <c r="C6" s="220"/>
      <c r="D6" s="220"/>
      <c r="E6" s="220"/>
      <c r="F6" s="220"/>
      <c r="G6" s="220"/>
      <c r="H6" s="23"/>
      <c r="I6" s="220"/>
      <c r="J6" s="23"/>
      <c r="K6" s="23"/>
      <c r="L6" s="24"/>
      <c r="M6" s="220"/>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22"/>
      <c r="CH6" s="222"/>
    </row>
    <row r="7" spans="1:86" s="26" customFormat="1" ht="12.75">
      <c r="A7" s="21">
        <v>6</v>
      </c>
      <c r="B7" s="25"/>
      <c r="C7" s="220"/>
      <c r="D7" s="220"/>
      <c r="E7" s="220"/>
      <c r="F7" s="220"/>
      <c r="G7" s="220"/>
      <c r="H7" s="23"/>
      <c r="I7" s="220"/>
      <c r="J7" s="23"/>
      <c r="K7" s="23"/>
      <c r="L7" s="24"/>
      <c r="M7" s="220"/>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22"/>
      <c r="CH7" s="222"/>
    </row>
    <row r="8" spans="1:86" s="26" customFormat="1" ht="12.75">
      <c r="A8" s="21">
        <v>7</v>
      </c>
      <c r="B8" s="25"/>
      <c r="C8" s="220"/>
      <c r="D8" s="220"/>
      <c r="E8" s="220"/>
      <c r="F8" s="220"/>
      <c r="G8" s="220"/>
      <c r="H8" s="23"/>
      <c r="I8" s="220"/>
      <c r="J8" s="23"/>
      <c r="K8" s="23"/>
      <c r="L8" s="24"/>
      <c r="M8" s="220"/>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22"/>
      <c r="CH8" s="222"/>
    </row>
    <row r="9" spans="1:86" s="26" customFormat="1" ht="12.75">
      <c r="A9" s="21">
        <v>8</v>
      </c>
      <c r="B9" s="25"/>
      <c r="C9" s="220"/>
      <c r="D9" s="220"/>
      <c r="E9" s="220"/>
      <c r="F9" s="220"/>
      <c r="G9" s="220"/>
      <c r="H9" s="23"/>
      <c r="I9" s="220"/>
      <c r="J9" s="23"/>
      <c r="K9" s="23"/>
      <c r="L9" s="24"/>
      <c r="M9" s="220"/>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22"/>
      <c r="CH9" s="222"/>
    </row>
    <row r="10" spans="1:86" s="26" customFormat="1" ht="12.75">
      <c r="A10" s="21">
        <v>9</v>
      </c>
      <c r="B10" s="25"/>
      <c r="C10" s="220"/>
      <c r="D10" s="220"/>
      <c r="E10" s="220"/>
      <c r="F10" s="220"/>
      <c r="G10" s="220"/>
      <c r="H10" s="23"/>
      <c r="I10" s="220"/>
      <c r="J10" s="23"/>
      <c r="K10" s="23"/>
      <c r="L10" s="24"/>
      <c r="M10" s="220"/>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22"/>
      <c r="CH10" s="222"/>
    </row>
    <row r="11" spans="1:86" s="26" customFormat="1" ht="12.75">
      <c r="A11" s="21">
        <v>10</v>
      </c>
      <c r="B11" s="25"/>
      <c r="C11" s="220"/>
      <c r="D11" s="220"/>
      <c r="E11" s="220"/>
      <c r="F11" s="220"/>
      <c r="G11" s="220"/>
      <c r="H11" s="23"/>
      <c r="I11" s="220"/>
      <c r="J11" s="23"/>
      <c r="K11" s="23"/>
      <c r="L11" s="24"/>
      <c r="M11" s="220"/>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22"/>
      <c r="CH11" s="222"/>
    </row>
    <row r="12" spans="1:86" s="26" customFormat="1" ht="12.75">
      <c r="A12" s="21">
        <v>11</v>
      </c>
      <c r="B12" s="25"/>
      <c r="C12" s="220"/>
      <c r="D12" s="220"/>
      <c r="E12" s="220"/>
      <c r="F12" s="220"/>
      <c r="G12" s="220"/>
      <c r="H12" s="23"/>
      <c r="I12" s="220"/>
      <c r="J12" s="23"/>
      <c r="K12" s="23"/>
      <c r="L12" s="24"/>
      <c r="M12" s="220"/>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22"/>
      <c r="CH12" s="222"/>
    </row>
    <row r="13" spans="1:86" s="26" customFormat="1" ht="12.75">
      <c r="A13" s="21">
        <v>12</v>
      </c>
      <c r="B13" s="25"/>
      <c r="C13" s="220"/>
      <c r="D13" s="220"/>
      <c r="E13" s="220"/>
      <c r="F13" s="220"/>
      <c r="G13" s="220"/>
      <c r="H13" s="23"/>
      <c r="I13" s="220"/>
      <c r="J13" s="23"/>
      <c r="K13" s="23"/>
      <c r="L13" s="24"/>
      <c r="M13" s="220"/>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22"/>
      <c r="CH13" s="222"/>
    </row>
    <row r="14" spans="1:86" s="26" customFormat="1" ht="12.75">
      <c r="A14" s="21">
        <v>13</v>
      </c>
      <c r="B14" s="25"/>
      <c r="C14" s="220"/>
      <c r="D14" s="220"/>
      <c r="E14" s="220"/>
      <c r="F14" s="220"/>
      <c r="G14" s="220"/>
      <c r="H14" s="23"/>
      <c r="I14" s="220"/>
      <c r="J14" s="23"/>
      <c r="K14" s="23"/>
      <c r="L14" s="24"/>
      <c r="M14" s="220"/>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22"/>
      <c r="CH14" s="222"/>
    </row>
    <row r="15" spans="1:86" s="26" customFormat="1" ht="12.75">
      <c r="A15" s="21">
        <v>14</v>
      </c>
      <c r="B15" s="25"/>
      <c r="C15" s="220"/>
      <c r="D15" s="220"/>
      <c r="E15" s="220"/>
      <c r="F15" s="220"/>
      <c r="G15" s="220"/>
      <c r="H15" s="23"/>
      <c r="I15" s="220"/>
      <c r="J15" s="23"/>
      <c r="K15" s="23"/>
      <c r="L15" s="24"/>
      <c r="M15" s="220"/>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22"/>
      <c r="CH15" s="222"/>
    </row>
    <row r="16" spans="1:86" s="26" customFormat="1" ht="12.75">
      <c r="A16" s="21">
        <v>15</v>
      </c>
      <c r="B16" s="25"/>
      <c r="C16" s="220"/>
      <c r="D16" s="220"/>
      <c r="E16" s="220"/>
      <c r="F16" s="220"/>
      <c r="G16" s="220"/>
      <c r="H16" s="23"/>
      <c r="I16" s="220"/>
      <c r="J16" s="23"/>
      <c r="K16" s="23"/>
      <c r="L16" s="24"/>
      <c r="M16" s="220"/>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22"/>
      <c r="CH16" s="222"/>
    </row>
    <row r="17" spans="1:86" s="26" customFormat="1" ht="12.75">
      <c r="A17" s="21">
        <v>16</v>
      </c>
      <c r="B17" s="25"/>
      <c r="C17" s="220"/>
      <c r="D17" s="220"/>
      <c r="E17" s="220"/>
      <c r="F17" s="220"/>
      <c r="G17" s="220"/>
      <c r="H17" s="23"/>
      <c r="I17" s="220"/>
      <c r="J17" s="23"/>
      <c r="K17" s="23"/>
      <c r="L17" s="24"/>
      <c r="M17" s="220"/>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22"/>
      <c r="CH17" s="222"/>
    </row>
    <row r="18" spans="1:86" s="26" customFormat="1" ht="12.75">
      <c r="A18" s="21">
        <v>17</v>
      </c>
      <c r="B18" s="25"/>
      <c r="C18" s="220"/>
      <c r="D18" s="220"/>
      <c r="E18" s="220"/>
      <c r="F18" s="220"/>
      <c r="G18" s="220"/>
      <c r="H18" s="23"/>
      <c r="I18" s="220"/>
      <c r="J18" s="23"/>
      <c r="K18" s="23"/>
      <c r="L18" s="24"/>
      <c r="M18" s="220"/>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22"/>
      <c r="CH18" s="222"/>
    </row>
    <row r="19" spans="1:86" s="26" customFormat="1" ht="12.75">
      <c r="A19" s="21">
        <v>18</v>
      </c>
      <c r="B19" s="25"/>
      <c r="C19" s="220"/>
      <c r="D19" s="220"/>
      <c r="E19" s="220"/>
      <c r="F19" s="220"/>
      <c r="G19" s="220"/>
      <c r="H19" s="23"/>
      <c r="I19" s="220"/>
      <c r="J19" s="23"/>
      <c r="K19" s="23"/>
      <c r="L19" s="24"/>
      <c r="M19" s="220"/>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22"/>
      <c r="CH19" s="222"/>
    </row>
    <row r="20" spans="1:86" s="26" customFormat="1" ht="12.75">
      <c r="A20" s="21">
        <v>19</v>
      </c>
      <c r="B20" s="25"/>
      <c r="C20" s="220"/>
      <c r="D20" s="220"/>
      <c r="E20" s="220"/>
      <c r="F20" s="220"/>
      <c r="G20" s="220"/>
      <c r="H20" s="23"/>
      <c r="I20" s="220"/>
      <c r="J20" s="23"/>
      <c r="K20" s="23"/>
      <c r="L20" s="24"/>
      <c r="M20" s="220"/>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22"/>
      <c r="CH20" s="222"/>
    </row>
    <row r="21" spans="1:86" s="26" customFormat="1" ht="12.75">
      <c r="A21" s="21">
        <v>20</v>
      </c>
      <c r="B21" s="25"/>
      <c r="C21" s="220"/>
      <c r="D21" s="220"/>
      <c r="E21" s="220"/>
      <c r="F21" s="220"/>
      <c r="G21" s="220"/>
      <c r="H21" s="23"/>
      <c r="I21" s="220"/>
      <c r="J21" s="23"/>
      <c r="K21" s="23"/>
      <c r="L21" s="24"/>
      <c r="M21" s="220"/>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22"/>
      <c r="CH21" s="222"/>
    </row>
    <row r="22" spans="1:86" s="26" customFormat="1" ht="12.75">
      <c r="A22" s="21">
        <v>21</v>
      </c>
      <c r="B22" s="25"/>
      <c r="C22" s="220"/>
      <c r="D22" s="220"/>
      <c r="E22" s="220"/>
      <c r="F22" s="220"/>
      <c r="G22" s="220"/>
      <c r="H22" s="23"/>
      <c r="I22" s="220"/>
      <c r="J22" s="23"/>
      <c r="K22" s="23"/>
      <c r="L22" s="24"/>
      <c r="M22" s="220"/>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22"/>
      <c r="CH22" s="222"/>
    </row>
    <row r="23" spans="1:86" s="26" customFormat="1" ht="12.75">
      <c r="A23" s="21">
        <v>22</v>
      </c>
      <c r="B23" s="25"/>
      <c r="C23" s="220"/>
      <c r="D23" s="220"/>
      <c r="E23" s="220"/>
      <c r="F23" s="220"/>
      <c r="G23" s="220"/>
      <c r="H23" s="23"/>
      <c r="I23" s="220"/>
      <c r="J23" s="23"/>
      <c r="K23" s="23"/>
      <c r="L23" s="24"/>
      <c r="M23" s="220"/>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22"/>
      <c r="CH23" s="222"/>
    </row>
    <row r="24" spans="1:86" s="26" customFormat="1" ht="12.75">
      <c r="A24" s="21">
        <v>23</v>
      </c>
      <c r="B24" s="25"/>
      <c r="C24" s="220"/>
      <c r="D24" s="220"/>
      <c r="E24" s="220"/>
      <c r="F24" s="220"/>
      <c r="G24" s="220"/>
      <c r="H24" s="23"/>
      <c r="I24" s="220"/>
      <c r="J24" s="23"/>
      <c r="K24" s="23"/>
      <c r="L24" s="24"/>
      <c r="M24" s="220"/>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22"/>
      <c r="CH24" s="222"/>
    </row>
    <row r="25" spans="1:86" s="26" customFormat="1" ht="12.75">
      <c r="A25" s="21">
        <v>24</v>
      </c>
      <c r="B25" s="25"/>
      <c r="C25" s="220"/>
      <c r="D25" s="220"/>
      <c r="E25" s="220"/>
      <c r="F25" s="220"/>
      <c r="G25" s="220"/>
      <c r="H25" s="23"/>
      <c r="I25" s="220"/>
      <c r="J25" s="23"/>
      <c r="K25" s="23"/>
      <c r="L25" s="24"/>
      <c r="M25" s="220"/>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22"/>
      <c r="CH25" s="222"/>
    </row>
    <row r="26" spans="1:86" s="26" customFormat="1" ht="12.75">
      <c r="A26" s="21">
        <v>25</v>
      </c>
      <c r="B26" s="25"/>
      <c r="C26" s="220"/>
      <c r="D26" s="220"/>
      <c r="E26" s="220"/>
      <c r="F26" s="220"/>
      <c r="G26" s="220"/>
      <c r="H26" s="23"/>
      <c r="I26" s="220"/>
      <c r="J26" s="23"/>
      <c r="K26" s="23"/>
      <c r="L26" s="24"/>
      <c r="M26" s="220"/>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22"/>
      <c r="CH26" s="222"/>
    </row>
    <row r="27" spans="1:86" s="26" customFormat="1" ht="12.75">
      <c r="A27" s="21">
        <v>26</v>
      </c>
      <c r="B27" s="25"/>
      <c r="C27" s="220"/>
      <c r="D27" s="220"/>
      <c r="E27" s="220"/>
      <c r="F27" s="220"/>
      <c r="G27" s="220"/>
      <c r="H27" s="23"/>
      <c r="I27" s="220"/>
      <c r="J27" s="23"/>
      <c r="K27" s="23"/>
      <c r="L27" s="24"/>
      <c r="M27" s="220"/>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22"/>
      <c r="CH27" s="222"/>
    </row>
    <row r="28" spans="1:86" s="26" customFormat="1" ht="12.75">
      <c r="A28" s="21">
        <v>27</v>
      </c>
      <c r="B28" s="25"/>
      <c r="C28" s="220"/>
      <c r="D28" s="220"/>
      <c r="E28" s="220"/>
      <c r="F28" s="220"/>
      <c r="G28" s="220"/>
      <c r="H28" s="23"/>
      <c r="I28" s="220"/>
      <c r="J28" s="23"/>
      <c r="K28" s="23"/>
      <c r="L28" s="24"/>
      <c r="M28" s="220"/>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22"/>
      <c r="CH28" s="222"/>
    </row>
    <row r="29" spans="1:86" s="26" customFormat="1" ht="12.75">
      <c r="A29" s="21">
        <v>28</v>
      </c>
      <c r="B29" s="25"/>
      <c r="C29" s="220"/>
      <c r="D29" s="220"/>
      <c r="E29" s="220"/>
      <c r="F29" s="220"/>
      <c r="G29" s="220"/>
      <c r="H29" s="23"/>
      <c r="I29" s="220"/>
      <c r="J29" s="23"/>
      <c r="K29" s="23"/>
      <c r="L29" s="24"/>
      <c r="M29" s="220"/>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22"/>
      <c r="CH29" s="222"/>
    </row>
    <row r="30" spans="1:86" s="26" customFormat="1" ht="12.75">
      <c r="A30" s="21">
        <v>29</v>
      </c>
      <c r="B30" s="25"/>
      <c r="C30" s="220"/>
      <c r="D30" s="220"/>
      <c r="E30" s="220"/>
      <c r="F30" s="220"/>
      <c r="G30" s="220"/>
      <c r="H30" s="23"/>
      <c r="I30" s="220"/>
      <c r="J30" s="23"/>
      <c r="K30" s="23"/>
      <c r="L30" s="24"/>
      <c r="M30" s="220"/>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22"/>
      <c r="CH30" s="222"/>
    </row>
    <row r="31" spans="1:86" s="26" customFormat="1" ht="12.75">
      <c r="A31" s="21">
        <v>30</v>
      </c>
      <c r="B31" s="25"/>
      <c r="C31" s="220"/>
      <c r="D31" s="220"/>
      <c r="E31" s="220"/>
      <c r="F31" s="220"/>
      <c r="G31" s="220"/>
      <c r="H31" s="23"/>
      <c r="I31" s="220"/>
      <c r="J31" s="23"/>
      <c r="K31" s="23"/>
      <c r="L31" s="24"/>
      <c r="M31" s="220"/>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22"/>
      <c r="CH31" s="222"/>
    </row>
    <row r="32" spans="1:86" s="26" customFormat="1" ht="12.75">
      <c r="A32" s="21">
        <v>31</v>
      </c>
      <c r="B32" s="25"/>
      <c r="C32" s="220"/>
      <c r="D32" s="220"/>
      <c r="E32" s="220"/>
      <c r="F32" s="220"/>
      <c r="G32" s="220"/>
      <c r="H32" s="23"/>
      <c r="I32" s="220"/>
      <c r="J32" s="23"/>
      <c r="K32" s="23"/>
      <c r="L32" s="24"/>
      <c r="M32" s="220"/>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22"/>
      <c r="CH32" s="222"/>
    </row>
    <row r="33" spans="1:86" s="26" customFormat="1" ht="12.75">
      <c r="A33" s="21">
        <v>32</v>
      </c>
      <c r="B33" s="25"/>
      <c r="C33" s="220"/>
      <c r="D33" s="220"/>
      <c r="E33" s="220"/>
      <c r="F33" s="220"/>
      <c r="G33" s="220"/>
      <c r="H33" s="23"/>
      <c r="I33" s="220"/>
      <c r="J33" s="23"/>
      <c r="K33" s="23"/>
      <c r="L33" s="24"/>
      <c r="M33" s="220"/>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22"/>
      <c r="CH33" s="222"/>
    </row>
    <row r="34" spans="1:86" s="26" customFormat="1" ht="12.75">
      <c r="A34" s="21">
        <v>33</v>
      </c>
      <c r="B34" s="25"/>
      <c r="C34" s="220"/>
      <c r="D34" s="220"/>
      <c r="E34" s="220"/>
      <c r="F34" s="220"/>
      <c r="G34" s="220"/>
      <c r="H34" s="23"/>
      <c r="I34" s="220"/>
      <c r="J34" s="23"/>
      <c r="K34" s="23"/>
      <c r="L34" s="24"/>
      <c r="M34" s="220"/>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22"/>
      <c r="CH34" s="222"/>
    </row>
    <row r="35" spans="1:86" s="26" customFormat="1" ht="12.75">
      <c r="A35" s="21">
        <v>34</v>
      </c>
      <c r="B35" s="25"/>
      <c r="C35" s="220"/>
      <c r="D35" s="220"/>
      <c r="E35" s="220"/>
      <c r="F35" s="220"/>
      <c r="G35" s="220"/>
      <c r="H35" s="23"/>
      <c r="I35" s="220"/>
      <c r="J35" s="23"/>
      <c r="K35" s="23"/>
      <c r="L35" s="24"/>
      <c r="M35" s="220"/>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22"/>
      <c r="CH35" s="222"/>
    </row>
    <row r="36" spans="1:86" s="26" customFormat="1" ht="12.75">
      <c r="A36" s="21">
        <v>35</v>
      </c>
      <c r="B36" s="25"/>
      <c r="C36" s="220"/>
      <c r="D36" s="220"/>
      <c r="E36" s="220"/>
      <c r="F36" s="220"/>
      <c r="G36" s="220"/>
      <c r="H36" s="23"/>
      <c r="I36" s="220"/>
      <c r="J36" s="23"/>
      <c r="K36" s="23"/>
      <c r="L36" s="24"/>
      <c r="M36" s="220"/>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22"/>
      <c r="CH36" s="222"/>
    </row>
    <row r="37" spans="1:86" s="26" customFormat="1" ht="12.75">
      <c r="A37" s="21">
        <v>36</v>
      </c>
      <c r="B37" s="25"/>
      <c r="C37" s="220"/>
      <c r="D37" s="220"/>
      <c r="E37" s="220"/>
      <c r="F37" s="220"/>
      <c r="G37" s="220"/>
      <c r="H37" s="23"/>
      <c r="I37" s="220"/>
      <c r="J37" s="23"/>
      <c r="K37" s="23"/>
      <c r="L37" s="24"/>
      <c r="M37" s="220"/>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22"/>
      <c r="CH37" s="222"/>
    </row>
    <row r="38" spans="1:86" s="26" customFormat="1" ht="12.75">
      <c r="A38" s="21">
        <v>37</v>
      </c>
      <c r="B38" s="25"/>
      <c r="C38" s="220"/>
      <c r="D38" s="220"/>
      <c r="E38" s="220"/>
      <c r="F38" s="220"/>
      <c r="G38" s="220"/>
      <c r="H38" s="23"/>
      <c r="I38" s="220"/>
      <c r="J38" s="23"/>
      <c r="K38" s="23"/>
      <c r="L38" s="24"/>
      <c r="M38" s="220"/>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22"/>
      <c r="CH38" s="222"/>
    </row>
    <row r="39" spans="1:86" s="26" customFormat="1" ht="12.75">
      <c r="A39" s="21">
        <v>38</v>
      </c>
      <c r="B39" s="25"/>
      <c r="C39" s="220"/>
      <c r="D39" s="220"/>
      <c r="E39" s="220"/>
      <c r="F39" s="220"/>
      <c r="G39" s="220"/>
      <c r="H39" s="23"/>
      <c r="I39" s="220"/>
      <c r="J39" s="23"/>
      <c r="K39" s="23"/>
      <c r="L39" s="24"/>
      <c r="M39" s="220"/>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22"/>
      <c r="CH39" s="222"/>
    </row>
    <row r="40" spans="1:86" s="26" customFormat="1" ht="12.75">
      <c r="A40" s="21">
        <v>39</v>
      </c>
      <c r="B40" s="25"/>
      <c r="C40" s="220"/>
      <c r="D40" s="220"/>
      <c r="E40" s="220"/>
      <c r="F40" s="220"/>
      <c r="G40" s="220"/>
      <c r="H40" s="23"/>
      <c r="I40" s="220"/>
      <c r="J40" s="23"/>
      <c r="K40" s="23"/>
      <c r="L40" s="24"/>
      <c r="M40" s="220"/>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22"/>
      <c r="CH40" s="222"/>
    </row>
    <row r="41" spans="1:86" s="26" customFormat="1" ht="12.75">
      <c r="A41" s="21">
        <v>40</v>
      </c>
      <c r="B41" s="25"/>
      <c r="C41" s="220"/>
      <c r="D41" s="220"/>
      <c r="E41" s="220"/>
      <c r="F41" s="220"/>
      <c r="G41" s="220"/>
      <c r="H41" s="23"/>
      <c r="I41" s="220"/>
      <c r="J41" s="23"/>
      <c r="K41" s="23"/>
      <c r="L41" s="24"/>
      <c r="M41" s="220"/>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22"/>
      <c r="CH41" s="222"/>
    </row>
    <row r="42" spans="1:86" s="26" customFormat="1" ht="12.75">
      <c r="A42" s="21">
        <v>41</v>
      </c>
      <c r="B42" s="25"/>
      <c r="C42" s="220"/>
      <c r="D42" s="220"/>
      <c r="E42" s="220"/>
      <c r="F42" s="220"/>
      <c r="G42" s="220"/>
      <c r="H42" s="23"/>
      <c r="I42" s="220"/>
      <c r="J42" s="23"/>
      <c r="K42" s="23"/>
      <c r="L42" s="24"/>
      <c r="M42" s="220"/>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22"/>
      <c r="CH42" s="222"/>
    </row>
    <row r="43" spans="1:86" s="26" customFormat="1" ht="12.75">
      <c r="A43" s="21">
        <v>42</v>
      </c>
      <c r="B43" s="25"/>
      <c r="C43" s="220"/>
      <c r="D43" s="220"/>
      <c r="E43" s="220"/>
      <c r="F43" s="220"/>
      <c r="G43" s="220"/>
      <c r="H43" s="23"/>
      <c r="I43" s="220"/>
      <c r="J43" s="23"/>
      <c r="K43" s="23"/>
      <c r="L43" s="24"/>
      <c r="M43" s="220"/>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22"/>
      <c r="CH43" s="222"/>
    </row>
    <row r="44" spans="1:86" s="26" customFormat="1" ht="12.75">
      <c r="A44" s="21">
        <v>43</v>
      </c>
      <c r="B44" s="25"/>
      <c r="C44" s="220"/>
      <c r="D44" s="220"/>
      <c r="E44" s="220"/>
      <c r="F44" s="220"/>
      <c r="G44" s="220"/>
      <c r="H44" s="23"/>
      <c r="I44" s="220"/>
      <c r="J44" s="23"/>
      <c r="K44" s="23"/>
      <c r="L44" s="24"/>
      <c r="M44" s="220"/>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22"/>
      <c r="CH44" s="222"/>
    </row>
    <row r="45" spans="1:86" s="26" customFormat="1" ht="12.75">
      <c r="A45" s="21">
        <v>44</v>
      </c>
      <c r="B45" s="25"/>
      <c r="C45" s="220"/>
      <c r="D45" s="220"/>
      <c r="E45" s="220"/>
      <c r="F45" s="220"/>
      <c r="G45" s="220"/>
      <c r="H45" s="23"/>
      <c r="I45" s="220"/>
      <c r="J45" s="23"/>
      <c r="K45" s="23"/>
      <c r="L45" s="24"/>
      <c r="M45" s="220"/>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22"/>
      <c r="CH45" s="222"/>
    </row>
    <row r="46" spans="1:86" s="26" customFormat="1" ht="12.75">
      <c r="A46" s="21">
        <v>45</v>
      </c>
      <c r="B46" s="25"/>
      <c r="C46" s="220"/>
      <c r="D46" s="220"/>
      <c r="E46" s="220"/>
      <c r="F46" s="220"/>
      <c r="G46" s="220"/>
      <c r="H46" s="23"/>
      <c r="I46" s="220"/>
      <c r="J46" s="23"/>
      <c r="K46" s="23"/>
      <c r="L46" s="24"/>
      <c r="M46" s="220"/>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22"/>
      <c r="CH46" s="222"/>
    </row>
    <row r="47" spans="1:86" s="26" customFormat="1" ht="12.75">
      <c r="A47" s="21">
        <v>46</v>
      </c>
      <c r="B47" s="25"/>
      <c r="C47" s="220"/>
      <c r="D47" s="220"/>
      <c r="E47" s="220"/>
      <c r="F47" s="220"/>
      <c r="G47" s="220"/>
      <c r="H47" s="23"/>
      <c r="I47" s="220"/>
      <c r="J47" s="23"/>
      <c r="K47" s="23"/>
      <c r="L47" s="24"/>
      <c r="M47" s="220"/>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22"/>
      <c r="CH47" s="222"/>
    </row>
    <row r="48" spans="1:86" s="26" customFormat="1" ht="12.75">
      <c r="A48" s="21">
        <v>47</v>
      </c>
      <c r="B48" s="25"/>
      <c r="C48" s="220"/>
      <c r="D48" s="220"/>
      <c r="E48" s="220"/>
      <c r="F48" s="220"/>
      <c r="G48" s="220"/>
      <c r="H48" s="23"/>
      <c r="I48" s="220"/>
      <c r="J48" s="23"/>
      <c r="K48" s="23"/>
      <c r="L48" s="24"/>
      <c r="M48" s="220"/>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22"/>
      <c r="CH48" s="222"/>
    </row>
    <row r="49" spans="1:86" s="26" customFormat="1" ht="12.75">
      <c r="A49" s="21">
        <v>48</v>
      </c>
      <c r="B49" s="25"/>
      <c r="C49" s="220"/>
      <c r="D49" s="220"/>
      <c r="E49" s="220"/>
      <c r="F49" s="220"/>
      <c r="G49" s="220"/>
      <c r="H49" s="23"/>
      <c r="I49" s="220"/>
      <c r="J49" s="23"/>
      <c r="K49" s="23"/>
      <c r="L49" s="24"/>
      <c r="M49" s="220"/>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22"/>
      <c r="CH49" s="222"/>
    </row>
    <row r="50" spans="1:86" s="26" customFormat="1" ht="12.75">
      <c r="A50" s="21">
        <v>49</v>
      </c>
      <c r="B50" s="25"/>
      <c r="C50" s="220"/>
      <c r="D50" s="220"/>
      <c r="E50" s="220"/>
      <c r="F50" s="220"/>
      <c r="G50" s="220"/>
      <c r="H50" s="23"/>
      <c r="I50" s="220"/>
      <c r="J50" s="23"/>
      <c r="K50" s="23"/>
      <c r="L50" s="24"/>
      <c r="M50" s="220"/>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22"/>
      <c r="CH50" s="222"/>
    </row>
    <row r="51" spans="1:86" s="26" customFormat="1" ht="12.75">
      <c r="A51" s="21">
        <v>50</v>
      </c>
      <c r="B51" s="25"/>
      <c r="C51" s="220"/>
      <c r="D51" s="220"/>
      <c r="E51" s="220"/>
      <c r="F51" s="220"/>
      <c r="G51" s="220"/>
      <c r="H51" s="23"/>
      <c r="I51" s="220"/>
      <c r="J51" s="23"/>
      <c r="K51" s="23"/>
      <c r="L51" s="24"/>
      <c r="M51" s="220"/>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22"/>
      <c r="CH51" s="222"/>
    </row>
    <row r="52" spans="1:86" s="26" customFormat="1" ht="12.75">
      <c r="A52" s="21">
        <v>51</v>
      </c>
      <c r="B52" s="25"/>
      <c r="C52" s="220"/>
      <c r="D52" s="220"/>
      <c r="E52" s="220"/>
      <c r="F52" s="220"/>
      <c r="G52" s="220"/>
      <c r="H52" s="23"/>
      <c r="I52" s="220"/>
      <c r="J52" s="23"/>
      <c r="K52" s="23"/>
      <c r="L52" s="24"/>
      <c r="M52" s="220"/>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22"/>
      <c r="CH52" s="222"/>
    </row>
    <row r="53" spans="1:86" s="26" customFormat="1" ht="12.75">
      <c r="A53" s="21">
        <v>52</v>
      </c>
      <c r="B53" s="25"/>
      <c r="C53" s="220"/>
      <c r="D53" s="220"/>
      <c r="E53" s="220"/>
      <c r="F53" s="220"/>
      <c r="G53" s="220"/>
      <c r="H53" s="23"/>
      <c r="I53" s="220"/>
      <c r="J53" s="23"/>
      <c r="K53" s="23"/>
      <c r="L53" s="24"/>
      <c r="M53" s="220"/>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22"/>
      <c r="CH53" s="222"/>
    </row>
    <row r="54" spans="1:86" s="26" customFormat="1" ht="12.75">
      <c r="A54" s="21">
        <v>53</v>
      </c>
      <c r="B54" s="25"/>
      <c r="C54" s="220"/>
      <c r="D54" s="220"/>
      <c r="E54" s="220"/>
      <c r="F54" s="220"/>
      <c r="G54" s="220"/>
      <c r="H54" s="23"/>
      <c r="I54" s="220"/>
      <c r="J54" s="23"/>
      <c r="K54" s="23"/>
      <c r="L54" s="24"/>
      <c r="M54" s="220"/>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22"/>
      <c r="CH54" s="222"/>
    </row>
    <row r="55" spans="1:86" s="26" customFormat="1" ht="12.75">
      <c r="A55" s="21">
        <v>54</v>
      </c>
      <c r="B55" s="25"/>
      <c r="C55" s="220"/>
      <c r="D55" s="220"/>
      <c r="E55" s="220"/>
      <c r="F55" s="220"/>
      <c r="G55" s="220"/>
      <c r="H55" s="23"/>
      <c r="I55" s="220"/>
      <c r="J55" s="23"/>
      <c r="K55" s="23"/>
      <c r="L55" s="24"/>
      <c r="M55" s="220"/>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22"/>
      <c r="CH55" s="222"/>
    </row>
    <row r="56" spans="1:86" s="26" customFormat="1" ht="12.75">
      <c r="A56" s="21">
        <v>55</v>
      </c>
      <c r="B56" s="25"/>
      <c r="C56" s="220"/>
      <c r="D56" s="220"/>
      <c r="E56" s="220"/>
      <c r="F56" s="220"/>
      <c r="G56" s="220"/>
      <c r="H56" s="23"/>
      <c r="I56" s="220"/>
      <c r="J56" s="23"/>
      <c r="K56" s="23"/>
      <c r="L56" s="24"/>
      <c r="M56" s="220"/>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22"/>
      <c r="CH56" s="222"/>
    </row>
    <row r="57" spans="1:86" s="26" customFormat="1" ht="12.75">
      <c r="A57" s="21">
        <v>56</v>
      </c>
      <c r="B57" s="25"/>
      <c r="C57" s="220"/>
      <c r="D57" s="220"/>
      <c r="E57" s="220"/>
      <c r="F57" s="220"/>
      <c r="G57" s="220"/>
      <c r="H57" s="23"/>
      <c r="I57" s="220"/>
      <c r="J57" s="23"/>
      <c r="K57" s="23"/>
      <c r="L57" s="24"/>
      <c r="M57" s="220"/>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22"/>
      <c r="CH57" s="222"/>
    </row>
    <row r="58" spans="1:86" s="26" customFormat="1" ht="12.75">
      <c r="A58" s="21">
        <v>57</v>
      </c>
      <c r="B58" s="25"/>
      <c r="C58" s="220"/>
      <c r="D58" s="220"/>
      <c r="E58" s="220"/>
      <c r="F58" s="220"/>
      <c r="G58" s="220"/>
      <c r="H58" s="23"/>
      <c r="I58" s="220"/>
      <c r="J58" s="23"/>
      <c r="K58" s="23"/>
      <c r="L58" s="24"/>
      <c r="M58" s="220"/>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22"/>
      <c r="CH58" s="222"/>
    </row>
    <row r="59" spans="1:86" s="26" customFormat="1" ht="12.75">
      <c r="A59" s="21">
        <v>58</v>
      </c>
      <c r="B59" s="25"/>
      <c r="C59" s="220"/>
      <c r="D59" s="220"/>
      <c r="E59" s="220"/>
      <c r="F59" s="220"/>
      <c r="G59" s="220"/>
      <c r="H59" s="23"/>
      <c r="I59" s="220"/>
      <c r="J59" s="23"/>
      <c r="K59" s="23"/>
      <c r="L59" s="24"/>
      <c r="M59" s="220"/>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22"/>
      <c r="CH59" s="222"/>
    </row>
    <row r="60" spans="1:86" s="26" customFormat="1" ht="12.75">
      <c r="A60" s="21">
        <v>59</v>
      </c>
      <c r="B60" s="25"/>
      <c r="C60" s="220"/>
      <c r="D60" s="220"/>
      <c r="E60" s="220"/>
      <c r="F60" s="220"/>
      <c r="G60" s="220"/>
      <c r="H60" s="23"/>
      <c r="I60" s="220"/>
      <c r="J60" s="23"/>
      <c r="K60" s="23"/>
      <c r="L60" s="24"/>
      <c r="M60" s="220"/>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22"/>
      <c r="CH60" s="222"/>
    </row>
    <row r="61" spans="1:86" s="26" customFormat="1" ht="12.75">
      <c r="A61" s="21">
        <v>60</v>
      </c>
      <c r="B61" s="25"/>
      <c r="C61" s="220"/>
      <c r="D61" s="220"/>
      <c r="E61" s="220"/>
      <c r="F61" s="220"/>
      <c r="G61" s="220"/>
      <c r="H61" s="23"/>
      <c r="I61" s="220"/>
      <c r="J61" s="23"/>
      <c r="K61" s="23"/>
      <c r="L61" s="24"/>
      <c r="M61" s="220"/>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22"/>
      <c r="CH61" s="222"/>
    </row>
    <row r="62" spans="1:86" s="26" customFormat="1" ht="12.75">
      <c r="A62" s="21">
        <v>61</v>
      </c>
      <c r="B62" s="25"/>
      <c r="C62" s="220"/>
      <c r="D62" s="220"/>
      <c r="E62" s="220"/>
      <c r="F62" s="220"/>
      <c r="G62" s="220"/>
      <c r="H62" s="23"/>
      <c r="I62" s="220"/>
      <c r="J62" s="23"/>
      <c r="K62" s="23"/>
      <c r="L62" s="24"/>
      <c r="M62" s="220"/>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22"/>
      <c r="CH62" s="222"/>
    </row>
    <row r="63" spans="1:86" s="26" customFormat="1" ht="12.75">
      <c r="A63" s="21">
        <v>62</v>
      </c>
      <c r="B63" s="25"/>
      <c r="C63" s="220"/>
      <c r="D63" s="220"/>
      <c r="E63" s="220"/>
      <c r="F63" s="220"/>
      <c r="G63" s="220"/>
      <c r="H63" s="23"/>
      <c r="I63" s="220"/>
      <c r="J63" s="23"/>
      <c r="K63" s="23"/>
      <c r="L63" s="24"/>
      <c r="M63" s="220"/>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22"/>
      <c r="CH63" s="222"/>
    </row>
    <row r="64" spans="1:86" s="26" customFormat="1" ht="12.75">
      <c r="A64" s="21">
        <v>63</v>
      </c>
      <c r="B64" s="25"/>
      <c r="C64" s="220"/>
      <c r="D64" s="220"/>
      <c r="E64" s="220"/>
      <c r="F64" s="220"/>
      <c r="G64" s="220"/>
      <c r="H64" s="23"/>
      <c r="I64" s="220"/>
      <c r="J64" s="23"/>
      <c r="K64" s="23"/>
      <c r="L64" s="24"/>
      <c r="M64" s="220"/>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22"/>
      <c r="CH64" s="222"/>
    </row>
    <row r="65" spans="1:86" s="26" customFormat="1" ht="12.75">
      <c r="A65" s="21">
        <v>64</v>
      </c>
      <c r="B65" s="25"/>
      <c r="C65" s="220"/>
      <c r="D65" s="220"/>
      <c r="E65" s="220"/>
      <c r="F65" s="220"/>
      <c r="G65" s="220"/>
      <c r="H65" s="23"/>
      <c r="I65" s="220"/>
      <c r="J65" s="23"/>
      <c r="K65" s="23"/>
      <c r="L65" s="24"/>
      <c r="M65" s="220"/>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22"/>
      <c r="CH65" s="222"/>
    </row>
    <row r="66" spans="1:86" s="26" customFormat="1" ht="12.75">
      <c r="A66" s="21">
        <v>65</v>
      </c>
      <c r="B66" s="25"/>
      <c r="C66" s="220"/>
      <c r="D66" s="220"/>
      <c r="E66" s="220"/>
      <c r="F66" s="220"/>
      <c r="G66" s="220"/>
      <c r="H66" s="23"/>
      <c r="I66" s="220"/>
      <c r="J66" s="23"/>
      <c r="K66" s="23"/>
      <c r="L66" s="24"/>
      <c r="M66" s="220"/>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22"/>
      <c r="CH66" s="222"/>
    </row>
    <row r="67" spans="1:86" s="26" customFormat="1" ht="12.75">
      <c r="A67" s="21">
        <v>66</v>
      </c>
      <c r="B67" s="25"/>
      <c r="C67" s="220"/>
      <c r="D67" s="220"/>
      <c r="E67" s="220"/>
      <c r="F67" s="220"/>
      <c r="G67" s="220"/>
      <c r="H67" s="23"/>
      <c r="I67" s="220"/>
      <c r="J67" s="23"/>
      <c r="K67" s="23"/>
      <c r="L67" s="24"/>
      <c r="M67" s="220"/>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22"/>
      <c r="CH67" s="222"/>
    </row>
    <row r="68" spans="1:86" s="26" customFormat="1" ht="12.75">
      <c r="A68" s="21">
        <v>67</v>
      </c>
      <c r="B68" s="25"/>
      <c r="C68" s="220"/>
      <c r="D68" s="220"/>
      <c r="E68" s="220"/>
      <c r="F68" s="220"/>
      <c r="G68" s="220"/>
      <c r="H68" s="23"/>
      <c r="I68" s="220"/>
      <c r="J68" s="23"/>
      <c r="K68" s="23"/>
      <c r="L68" s="24"/>
      <c r="M68" s="220"/>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22"/>
      <c r="CH68" s="222"/>
    </row>
    <row r="69" spans="1:86" s="26" customFormat="1" ht="12.75">
      <c r="A69" s="21">
        <v>68</v>
      </c>
      <c r="B69" s="25"/>
      <c r="C69" s="220"/>
      <c r="D69" s="220"/>
      <c r="E69" s="220"/>
      <c r="F69" s="220"/>
      <c r="G69" s="220"/>
      <c r="H69" s="23"/>
      <c r="I69" s="220"/>
      <c r="J69" s="23"/>
      <c r="K69" s="23"/>
      <c r="L69" s="24"/>
      <c r="M69" s="220"/>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22"/>
      <c r="CH69" s="222"/>
    </row>
    <row r="70" spans="1:86" s="26" customFormat="1" ht="12.75">
      <c r="A70" s="21">
        <v>69</v>
      </c>
      <c r="B70" s="25"/>
      <c r="C70" s="220"/>
      <c r="D70" s="220"/>
      <c r="E70" s="220"/>
      <c r="F70" s="220"/>
      <c r="G70" s="220"/>
      <c r="H70" s="23"/>
      <c r="I70" s="220"/>
      <c r="J70" s="23"/>
      <c r="K70" s="23"/>
      <c r="L70" s="24"/>
      <c r="M70" s="220"/>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22"/>
      <c r="CH70" s="222"/>
    </row>
    <row r="71" spans="1:86" s="26" customFormat="1" ht="12.75">
      <c r="A71" s="21">
        <v>70</v>
      </c>
      <c r="B71" s="25"/>
      <c r="C71" s="220"/>
      <c r="D71" s="220"/>
      <c r="E71" s="220"/>
      <c r="F71" s="220"/>
      <c r="G71" s="220"/>
      <c r="H71" s="23"/>
      <c r="I71" s="220"/>
      <c r="J71" s="23"/>
      <c r="K71" s="23"/>
      <c r="L71" s="24"/>
      <c r="M71" s="220"/>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22"/>
      <c r="CH71" s="222"/>
    </row>
    <row r="72" spans="1:86" s="26" customFormat="1" ht="12.75">
      <c r="A72" s="21">
        <v>71</v>
      </c>
      <c r="B72" s="25"/>
      <c r="C72" s="220"/>
      <c r="D72" s="220"/>
      <c r="E72" s="220"/>
      <c r="F72" s="220"/>
      <c r="G72" s="220"/>
      <c r="H72" s="23"/>
      <c r="I72" s="220"/>
      <c r="J72" s="23"/>
      <c r="K72" s="23"/>
      <c r="L72" s="24"/>
      <c r="M72" s="220"/>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c r="BV72" s="25"/>
      <c r="BW72" s="25"/>
      <c r="BX72" s="25"/>
      <c r="BY72" s="25"/>
      <c r="BZ72" s="25"/>
      <c r="CA72" s="25"/>
      <c r="CB72" s="25"/>
      <c r="CC72" s="25"/>
      <c r="CD72" s="25"/>
      <c r="CE72" s="25"/>
      <c r="CF72" s="25"/>
      <c r="CG72" s="222"/>
      <c r="CH72" s="222"/>
    </row>
    <row r="73" spans="1:86" s="26" customFormat="1" ht="12.75">
      <c r="A73" s="21">
        <v>72</v>
      </c>
      <c r="B73" s="25"/>
      <c r="C73" s="220"/>
      <c r="D73" s="220"/>
      <c r="E73" s="220"/>
      <c r="F73" s="220"/>
      <c r="G73" s="220"/>
      <c r="H73" s="23"/>
      <c r="I73" s="220"/>
      <c r="J73" s="23"/>
      <c r="K73" s="23"/>
      <c r="L73" s="24"/>
      <c r="M73" s="220"/>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c r="BQ73" s="25"/>
      <c r="BR73" s="25"/>
      <c r="BS73" s="25"/>
      <c r="BT73" s="25"/>
      <c r="BU73" s="25"/>
      <c r="BV73" s="25"/>
      <c r="BW73" s="25"/>
      <c r="BX73" s="25"/>
      <c r="BY73" s="25"/>
      <c r="BZ73" s="25"/>
      <c r="CA73" s="25"/>
      <c r="CB73" s="25"/>
      <c r="CC73" s="25"/>
      <c r="CD73" s="25"/>
      <c r="CE73" s="25"/>
      <c r="CF73" s="25"/>
      <c r="CG73" s="222"/>
      <c r="CH73" s="222"/>
    </row>
    <row r="74" spans="1:86" s="26" customFormat="1" ht="12.75">
      <c r="A74" s="21">
        <v>73</v>
      </c>
      <c r="B74" s="25"/>
      <c r="C74" s="220"/>
      <c r="D74" s="220"/>
      <c r="E74" s="220"/>
      <c r="F74" s="220"/>
      <c r="G74" s="220"/>
      <c r="H74" s="23"/>
      <c r="I74" s="220"/>
      <c r="J74" s="23"/>
      <c r="K74" s="23"/>
      <c r="L74" s="24"/>
      <c r="M74" s="220"/>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c r="BV74" s="25"/>
      <c r="BW74" s="25"/>
      <c r="BX74" s="25"/>
      <c r="BY74" s="25"/>
      <c r="BZ74" s="25"/>
      <c r="CA74" s="25"/>
      <c r="CB74" s="25"/>
      <c r="CC74" s="25"/>
      <c r="CD74" s="25"/>
      <c r="CE74" s="25"/>
      <c r="CF74" s="25"/>
      <c r="CG74" s="222"/>
      <c r="CH74" s="222"/>
    </row>
    <row r="75" spans="1:86" s="26" customFormat="1" ht="12.75">
      <c r="A75" s="21">
        <v>74</v>
      </c>
      <c r="B75" s="25"/>
      <c r="C75" s="220"/>
      <c r="D75" s="220"/>
      <c r="E75" s="220"/>
      <c r="F75" s="220"/>
      <c r="G75" s="220"/>
      <c r="H75" s="23"/>
      <c r="I75" s="220"/>
      <c r="J75" s="23"/>
      <c r="K75" s="23"/>
      <c r="L75" s="24"/>
      <c r="M75" s="220"/>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c r="BV75" s="25"/>
      <c r="BW75" s="25"/>
      <c r="BX75" s="25"/>
      <c r="BY75" s="25"/>
      <c r="BZ75" s="25"/>
      <c r="CA75" s="25"/>
      <c r="CB75" s="25"/>
      <c r="CC75" s="25"/>
      <c r="CD75" s="25"/>
      <c r="CE75" s="25"/>
      <c r="CF75" s="25"/>
      <c r="CG75" s="222"/>
      <c r="CH75" s="222"/>
    </row>
    <row r="76" spans="1:86" s="26" customFormat="1" ht="12.75">
      <c r="A76" s="21">
        <v>75</v>
      </c>
      <c r="B76" s="25"/>
      <c r="C76" s="220"/>
      <c r="D76" s="220"/>
      <c r="E76" s="220"/>
      <c r="F76" s="220"/>
      <c r="G76" s="220"/>
      <c r="H76" s="23"/>
      <c r="I76" s="220"/>
      <c r="J76" s="23"/>
      <c r="K76" s="23"/>
      <c r="L76" s="24"/>
      <c r="M76" s="220"/>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c r="BV76" s="25"/>
      <c r="BW76" s="25"/>
      <c r="BX76" s="25"/>
      <c r="BY76" s="25"/>
      <c r="BZ76" s="25"/>
      <c r="CA76" s="25"/>
      <c r="CB76" s="25"/>
      <c r="CC76" s="25"/>
      <c r="CD76" s="25"/>
      <c r="CE76" s="25"/>
      <c r="CF76" s="25"/>
      <c r="CG76" s="222"/>
      <c r="CH76" s="222"/>
    </row>
    <row r="77" spans="1:86" s="26" customFormat="1" ht="12.75">
      <c r="A77" s="21">
        <v>76</v>
      </c>
      <c r="B77" s="25"/>
      <c r="C77" s="220"/>
      <c r="D77" s="220"/>
      <c r="E77" s="220"/>
      <c r="F77" s="220"/>
      <c r="G77" s="220"/>
      <c r="H77" s="23"/>
      <c r="I77" s="220"/>
      <c r="J77" s="23"/>
      <c r="K77" s="23"/>
      <c r="L77" s="24"/>
      <c r="M77" s="220"/>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c r="BV77" s="25"/>
      <c r="BW77" s="25"/>
      <c r="BX77" s="25"/>
      <c r="BY77" s="25"/>
      <c r="BZ77" s="25"/>
      <c r="CA77" s="25"/>
      <c r="CB77" s="25"/>
      <c r="CC77" s="25"/>
      <c r="CD77" s="25"/>
      <c r="CE77" s="25"/>
      <c r="CF77" s="25"/>
      <c r="CG77" s="222"/>
      <c r="CH77" s="222"/>
    </row>
    <row r="78" spans="1:86" s="26" customFormat="1" ht="12.75">
      <c r="A78" s="21">
        <v>77</v>
      </c>
      <c r="B78" s="25"/>
      <c r="C78" s="220"/>
      <c r="D78" s="220"/>
      <c r="E78" s="220"/>
      <c r="F78" s="220"/>
      <c r="G78" s="220"/>
      <c r="H78" s="23"/>
      <c r="I78" s="220"/>
      <c r="J78" s="23"/>
      <c r="K78" s="23"/>
      <c r="L78" s="24"/>
      <c r="M78" s="220"/>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c r="BV78" s="25"/>
      <c r="BW78" s="25"/>
      <c r="BX78" s="25"/>
      <c r="BY78" s="25"/>
      <c r="BZ78" s="25"/>
      <c r="CA78" s="25"/>
      <c r="CB78" s="25"/>
      <c r="CC78" s="25"/>
      <c r="CD78" s="25"/>
      <c r="CE78" s="25"/>
      <c r="CF78" s="25"/>
      <c r="CG78" s="222"/>
      <c r="CH78" s="222"/>
    </row>
    <row r="79" spans="1:86" s="26" customFormat="1" ht="12.75">
      <c r="A79" s="21">
        <v>78</v>
      </c>
      <c r="B79" s="25"/>
      <c r="C79" s="220"/>
      <c r="D79" s="220"/>
      <c r="E79" s="220"/>
      <c r="F79" s="220"/>
      <c r="G79" s="220"/>
      <c r="H79" s="23"/>
      <c r="I79" s="220"/>
      <c r="J79" s="23"/>
      <c r="K79" s="23"/>
      <c r="L79" s="24"/>
      <c r="M79" s="220"/>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c r="BV79" s="25"/>
      <c r="BW79" s="25"/>
      <c r="BX79" s="25"/>
      <c r="BY79" s="25"/>
      <c r="BZ79" s="25"/>
      <c r="CA79" s="25"/>
      <c r="CB79" s="25"/>
      <c r="CC79" s="25"/>
      <c r="CD79" s="25"/>
      <c r="CE79" s="25"/>
      <c r="CF79" s="25"/>
      <c r="CG79" s="222"/>
      <c r="CH79" s="222"/>
    </row>
    <row r="80" spans="1:86" s="26" customFormat="1" ht="12.75">
      <c r="A80" s="21">
        <v>79</v>
      </c>
      <c r="B80" s="25"/>
      <c r="C80" s="220"/>
      <c r="D80" s="220"/>
      <c r="E80" s="220"/>
      <c r="F80" s="220"/>
      <c r="G80" s="220"/>
      <c r="H80" s="23"/>
      <c r="I80" s="220"/>
      <c r="J80" s="23"/>
      <c r="K80" s="23"/>
      <c r="L80" s="24"/>
      <c r="M80" s="220"/>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c r="AN80" s="25"/>
      <c r="AO80" s="25"/>
      <c r="AP80" s="25"/>
      <c r="AQ80" s="25"/>
      <c r="AR80" s="25"/>
      <c r="AS80" s="25"/>
      <c r="AT80" s="25"/>
      <c r="AU80" s="25"/>
      <c r="AV80" s="25"/>
      <c r="AW80" s="25"/>
      <c r="AX80" s="25"/>
      <c r="AY80" s="25"/>
      <c r="AZ80" s="25"/>
      <c r="BA80" s="25"/>
      <c r="BB80" s="25"/>
      <c r="BC80" s="25"/>
      <c r="BD80" s="25"/>
      <c r="BE80" s="25"/>
      <c r="BF80" s="25"/>
      <c r="BG80" s="25"/>
      <c r="BH80" s="25"/>
      <c r="BI80" s="25"/>
      <c r="BJ80" s="25"/>
      <c r="BK80" s="25"/>
      <c r="BL80" s="25"/>
      <c r="BM80" s="25"/>
      <c r="BN80" s="25"/>
      <c r="BO80" s="25"/>
      <c r="BP80" s="25"/>
      <c r="BQ80" s="25"/>
      <c r="BR80" s="25"/>
      <c r="BS80" s="25"/>
      <c r="BT80" s="25"/>
      <c r="BU80" s="25"/>
      <c r="BV80" s="25"/>
      <c r="BW80" s="25"/>
      <c r="BX80" s="25"/>
      <c r="BY80" s="25"/>
      <c r="BZ80" s="25"/>
      <c r="CA80" s="25"/>
      <c r="CB80" s="25"/>
      <c r="CC80" s="25"/>
      <c r="CD80" s="25"/>
      <c r="CE80" s="25"/>
      <c r="CF80" s="25"/>
      <c r="CG80" s="222"/>
      <c r="CH80" s="222"/>
    </row>
    <row r="81" spans="1:86" s="26" customFormat="1" ht="12.75">
      <c r="A81" s="21">
        <v>80</v>
      </c>
      <c r="B81" s="25"/>
      <c r="C81" s="220"/>
      <c r="D81" s="220"/>
      <c r="E81" s="220"/>
      <c r="F81" s="220"/>
      <c r="G81" s="220"/>
      <c r="H81" s="23"/>
      <c r="I81" s="220"/>
      <c r="J81" s="23"/>
      <c r="K81" s="23"/>
      <c r="L81" s="24"/>
      <c r="M81" s="220"/>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c r="BV81" s="25"/>
      <c r="BW81" s="25"/>
      <c r="BX81" s="25"/>
      <c r="BY81" s="25"/>
      <c r="BZ81" s="25"/>
      <c r="CA81" s="25"/>
      <c r="CB81" s="25"/>
      <c r="CC81" s="25"/>
      <c r="CD81" s="25"/>
      <c r="CE81" s="25"/>
      <c r="CF81" s="25"/>
      <c r="CG81" s="222"/>
      <c r="CH81" s="222"/>
    </row>
    <row r="82" spans="1:86" s="26" customFormat="1" ht="12.75">
      <c r="A82" s="21">
        <v>81</v>
      </c>
      <c r="B82" s="25"/>
      <c r="C82" s="220"/>
      <c r="D82" s="220"/>
      <c r="E82" s="220"/>
      <c r="F82" s="220"/>
      <c r="G82" s="220"/>
      <c r="H82" s="23"/>
      <c r="I82" s="220"/>
      <c r="J82" s="23"/>
      <c r="K82" s="23"/>
      <c r="L82" s="24"/>
      <c r="M82" s="220"/>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c r="BV82" s="25"/>
      <c r="BW82" s="25"/>
      <c r="BX82" s="25"/>
      <c r="BY82" s="25"/>
      <c r="BZ82" s="25"/>
      <c r="CA82" s="25"/>
      <c r="CB82" s="25"/>
      <c r="CC82" s="25"/>
      <c r="CD82" s="25"/>
      <c r="CE82" s="25"/>
      <c r="CF82" s="25"/>
      <c r="CG82" s="222"/>
      <c r="CH82" s="222"/>
    </row>
    <row r="83" spans="1:86" s="26" customFormat="1" ht="12.75">
      <c r="A83" s="21">
        <v>82</v>
      </c>
      <c r="B83" s="25"/>
      <c r="C83" s="220"/>
      <c r="D83" s="220"/>
      <c r="E83" s="220"/>
      <c r="F83" s="220"/>
      <c r="G83" s="220"/>
      <c r="H83" s="23"/>
      <c r="I83" s="220"/>
      <c r="J83" s="23"/>
      <c r="K83" s="23"/>
      <c r="L83" s="24"/>
      <c r="M83" s="220"/>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c r="BV83" s="25"/>
      <c r="BW83" s="25"/>
      <c r="BX83" s="25"/>
      <c r="BY83" s="25"/>
      <c r="BZ83" s="25"/>
      <c r="CA83" s="25"/>
      <c r="CB83" s="25"/>
      <c r="CC83" s="25"/>
      <c r="CD83" s="25"/>
      <c r="CE83" s="25"/>
      <c r="CF83" s="25"/>
      <c r="CG83" s="222"/>
      <c r="CH83" s="222"/>
    </row>
    <row r="84" spans="1:86" s="26" customFormat="1" ht="12.75">
      <c r="A84" s="21">
        <v>83</v>
      </c>
      <c r="B84" s="25"/>
      <c r="C84" s="220"/>
      <c r="D84" s="220"/>
      <c r="E84" s="220"/>
      <c r="F84" s="220"/>
      <c r="G84" s="220"/>
      <c r="H84" s="23"/>
      <c r="I84" s="220"/>
      <c r="J84" s="23"/>
      <c r="K84" s="23"/>
      <c r="L84" s="24"/>
      <c r="M84" s="220"/>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c r="BS84" s="25"/>
      <c r="BT84" s="25"/>
      <c r="BU84" s="25"/>
      <c r="BV84" s="25"/>
      <c r="BW84" s="25"/>
      <c r="BX84" s="25"/>
      <c r="BY84" s="25"/>
      <c r="BZ84" s="25"/>
      <c r="CA84" s="25"/>
      <c r="CB84" s="25"/>
      <c r="CC84" s="25"/>
      <c r="CD84" s="25"/>
      <c r="CE84" s="25"/>
      <c r="CF84" s="25"/>
      <c r="CG84" s="222"/>
      <c r="CH84" s="222"/>
    </row>
    <row r="85" spans="1:86" s="26" customFormat="1" ht="12.75">
      <c r="A85" s="21">
        <v>84</v>
      </c>
      <c r="B85" s="25"/>
      <c r="C85" s="220"/>
      <c r="D85" s="220"/>
      <c r="E85" s="220"/>
      <c r="F85" s="220"/>
      <c r="G85" s="220"/>
      <c r="H85" s="23"/>
      <c r="I85" s="220"/>
      <c r="J85" s="23"/>
      <c r="K85" s="23"/>
      <c r="L85" s="24"/>
      <c r="M85" s="220"/>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c r="BV85" s="25"/>
      <c r="BW85" s="25"/>
      <c r="BX85" s="25"/>
      <c r="BY85" s="25"/>
      <c r="BZ85" s="25"/>
      <c r="CA85" s="25"/>
      <c r="CB85" s="25"/>
      <c r="CC85" s="25"/>
      <c r="CD85" s="25"/>
      <c r="CE85" s="25"/>
      <c r="CF85" s="25"/>
      <c r="CG85" s="222"/>
      <c r="CH85" s="222"/>
    </row>
    <row r="86" spans="1:86" s="26" customFormat="1" ht="12.75">
      <c r="A86" s="21">
        <v>85</v>
      </c>
      <c r="B86" s="25"/>
      <c r="C86" s="220"/>
      <c r="D86" s="220"/>
      <c r="E86" s="220"/>
      <c r="F86" s="220"/>
      <c r="G86" s="220"/>
      <c r="H86" s="23"/>
      <c r="I86" s="220"/>
      <c r="J86" s="23"/>
      <c r="K86" s="23"/>
      <c r="L86" s="24"/>
      <c r="M86" s="220"/>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c r="BV86" s="25"/>
      <c r="BW86" s="25"/>
      <c r="BX86" s="25"/>
      <c r="BY86" s="25"/>
      <c r="BZ86" s="25"/>
      <c r="CA86" s="25"/>
      <c r="CB86" s="25"/>
      <c r="CC86" s="25"/>
      <c r="CD86" s="25"/>
      <c r="CE86" s="25"/>
      <c r="CF86" s="25"/>
      <c r="CG86" s="222"/>
      <c r="CH86" s="222"/>
    </row>
    <row r="87" spans="1:86" s="26" customFormat="1" ht="12.75">
      <c r="A87" s="21">
        <v>86</v>
      </c>
      <c r="B87" s="25"/>
      <c r="C87" s="220"/>
      <c r="D87" s="220"/>
      <c r="E87" s="220"/>
      <c r="F87" s="220"/>
      <c r="G87" s="220"/>
      <c r="H87" s="23"/>
      <c r="I87" s="220"/>
      <c r="J87" s="23"/>
      <c r="K87" s="23"/>
      <c r="L87" s="24"/>
      <c r="M87" s="220"/>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c r="BS87" s="25"/>
      <c r="BT87" s="25"/>
      <c r="BU87" s="25"/>
      <c r="BV87" s="25"/>
      <c r="BW87" s="25"/>
      <c r="BX87" s="25"/>
      <c r="BY87" s="25"/>
      <c r="BZ87" s="25"/>
      <c r="CA87" s="25"/>
      <c r="CB87" s="25"/>
      <c r="CC87" s="25"/>
      <c r="CD87" s="25"/>
      <c r="CE87" s="25"/>
      <c r="CF87" s="25"/>
      <c r="CG87" s="222"/>
      <c r="CH87" s="222"/>
    </row>
    <row r="88" spans="1:86" s="26" customFormat="1" ht="12.75">
      <c r="A88" s="21">
        <v>87</v>
      </c>
      <c r="B88" s="25"/>
      <c r="C88" s="220"/>
      <c r="D88" s="220"/>
      <c r="E88" s="220"/>
      <c r="F88" s="220"/>
      <c r="G88" s="220"/>
      <c r="H88" s="23"/>
      <c r="I88" s="220"/>
      <c r="J88" s="23"/>
      <c r="K88" s="23"/>
      <c r="L88" s="24"/>
      <c r="M88" s="220"/>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c r="BV88" s="25"/>
      <c r="BW88" s="25"/>
      <c r="BX88" s="25"/>
      <c r="BY88" s="25"/>
      <c r="BZ88" s="25"/>
      <c r="CA88" s="25"/>
      <c r="CB88" s="25"/>
      <c r="CC88" s="25"/>
      <c r="CD88" s="25"/>
      <c r="CE88" s="25"/>
      <c r="CF88" s="25"/>
      <c r="CG88" s="222"/>
      <c r="CH88" s="222"/>
    </row>
    <row r="89" spans="1:86" s="26" customFormat="1" ht="12.75">
      <c r="A89" s="21">
        <v>88</v>
      </c>
      <c r="B89" s="25"/>
      <c r="C89" s="220"/>
      <c r="D89" s="220"/>
      <c r="E89" s="220"/>
      <c r="F89" s="220"/>
      <c r="G89" s="220"/>
      <c r="H89" s="23"/>
      <c r="I89" s="220"/>
      <c r="J89" s="23"/>
      <c r="K89" s="23"/>
      <c r="L89" s="24"/>
      <c r="M89" s="220"/>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c r="BV89" s="25"/>
      <c r="BW89" s="25"/>
      <c r="BX89" s="25"/>
      <c r="BY89" s="25"/>
      <c r="BZ89" s="25"/>
      <c r="CA89" s="25"/>
      <c r="CB89" s="25"/>
      <c r="CC89" s="25"/>
      <c r="CD89" s="25"/>
      <c r="CE89" s="25"/>
      <c r="CF89" s="25"/>
      <c r="CG89" s="222"/>
      <c r="CH89" s="222"/>
    </row>
    <row r="90" spans="1:86" s="26" customFormat="1" ht="12.75">
      <c r="A90" s="21">
        <v>89</v>
      </c>
      <c r="B90" s="25"/>
      <c r="C90" s="220"/>
      <c r="D90" s="220"/>
      <c r="E90" s="220"/>
      <c r="F90" s="220"/>
      <c r="G90" s="220"/>
      <c r="H90" s="23"/>
      <c r="I90" s="220"/>
      <c r="J90" s="23"/>
      <c r="K90" s="23"/>
      <c r="L90" s="24"/>
      <c r="M90" s="220"/>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c r="BA90" s="25"/>
      <c r="BB90" s="25"/>
      <c r="BC90" s="25"/>
      <c r="BD90" s="25"/>
      <c r="BE90" s="25"/>
      <c r="BF90" s="25"/>
      <c r="BG90" s="25"/>
      <c r="BH90" s="25"/>
      <c r="BI90" s="25"/>
      <c r="BJ90" s="25"/>
      <c r="BK90" s="25"/>
      <c r="BL90" s="25"/>
      <c r="BM90" s="25"/>
      <c r="BN90" s="25"/>
      <c r="BO90" s="25"/>
      <c r="BP90" s="25"/>
      <c r="BQ90" s="25"/>
      <c r="BR90" s="25"/>
      <c r="BS90" s="25"/>
      <c r="BT90" s="25"/>
      <c r="BU90" s="25"/>
      <c r="BV90" s="25"/>
      <c r="BW90" s="25"/>
      <c r="BX90" s="25"/>
      <c r="BY90" s="25"/>
      <c r="BZ90" s="25"/>
      <c r="CA90" s="25"/>
      <c r="CB90" s="25"/>
      <c r="CC90" s="25"/>
      <c r="CD90" s="25"/>
      <c r="CE90" s="25"/>
      <c r="CF90" s="25"/>
      <c r="CG90" s="222"/>
      <c r="CH90" s="222"/>
    </row>
    <row r="91" spans="1:86" s="26" customFormat="1" ht="12.75">
      <c r="A91" s="21">
        <v>90</v>
      </c>
      <c r="B91" s="25"/>
      <c r="C91" s="220"/>
      <c r="D91" s="220"/>
      <c r="E91" s="220"/>
      <c r="F91" s="220"/>
      <c r="G91" s="220"/>
      <c r="H91" s="23"/>
      <c r="I91" s="220"/>
      <c r="J91" s="23"/>
      <c r="K91" s="23"/>
      <c r="L91" s="24"/>
      <c r="M91" s="220"/>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c r="BI91" s="25"/>
      <c r="BJ91" s="25"/>
      <c r="BK91" s="25"/>
      <c r="BL91" s="25"/>
      <c r="BM91" s="25"/>
      <c r="BN91" s="25"/>
      <c r="BO91" s="25"/>
      <c r="BP91" s="25"/>
      <c r="BQ91" s="25"/>
      <c r="BR91" s="25"/>
      <c r="BS91" s="25"/>
      <c r="BT91" s="25"/>
      <c r="BU91" s="25"/>
      <c r="BV91" s="25"/>
      <c r="BW91" s="25"/>
      <c r="BX91" s="25"/>
      <c r="BY91" s="25"/>
      <c r="BZ91" s="25"/>
      <c r="CA91" s="25"/>
      <c r="CB91" s="25"/>
      <c r="CC91" s="25"/>
      <c r="CD91" s="25"/>
      <c r="CE91" s="25"/>
      <c r="CF91" s="25"/>
      <c r="CG91" s="222"/>
      <c r="CH91" s="222"/>
    </row>
    <row r="92" spans="1:86" s="26" customFormat="1" ht="12.75">
      <c r="A92" s="21">
        <v>91</v>
      </c>
      <c r="B92" s="25"/>
      <c r="C92" s="220"/>
      <c r="D92" s="220"/>
      <c r="E92" s="220"/>
      <c r="F92" s="220"/>
      <c r="G92" s="220"/>
      <c r="H92" s="23"/>
      <c r="I92" s="220"/>
      <c r="J92" s="23"/>
      <c r="K92" s="23"/>
      <c r="L92" s="24"/>
      <c r="M92" s="220"/>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c r="BT92" s="25"/>
      <c r="BU92" s="25"/>
      <c r="BV92" s="25"/>
      <c r="BW92" s="25"/>
      <c r="BX92" s="25"/>
      <c r="BY92" s="25"/>
      <c r="BZ92" s="25"/>
      <c r="CA92" s="25"/>
      <c r="CB92" s="25"/>
      <c r="CC92" s="25"/>
      <c r="CD92" s="25"/>
      <c r="CE92" s="25"/>
      <c r="CF92" s="25"/>
      <c r="CG92" s="222"/>
      <c r="CH92" s="222"/>
    </row>
    <row r="93" spans="1:86" s="26" customFormat="1" ht="12.75">
      <c r="A93" s="21">
        <v>92</v>
      </c>
      <c r="B93" s="25"/>
      <c r="C93" s="220"/>
      <c r="D93" s="220"/>
      <c r="E93" s="220"/>
      <c r="F93" s="220"/>
      <c r="G93" s="220"/>
      <c r="H93" s="23"/>
      <c r="I93" s="220"/>
      <c r="J93" s="23"/>
      <c r="K93" s="23"/>
      <c r="L93" s="24"/>
      <c r="M93" s="220"/>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c r="BT93" s="25"/>
      <c r="BU93" s="25"/>
      <c r="BV93" s="25"/>
      <c r="BW93" s="25"/>
      <c r="BX93" s="25"/>
      <c r="BY93" s="25"/>
      <c r="BZ93" s="25"/>
      <c r="CA93" s="25"/>
      <c r="CB93" s="25"/>
      <c r="CC93" s="25"/>
      <c r="CD93" s="25"/>
      <c r="CE93" s="25"/>
      <c r="CF93" s="25"/>
      <c r="CG93" s="222"/>
      <c r="CH93" s="222"/>
    </row>
    <row r="94" spans="1:86" s="26" customFormat="1" ht="12.75">
      <c r="A94" s="21">
        <v>93</v>
      </c>
      <c r="B94" s="25"/>
      <c r="C94" s="220"/>
      <c r="D94" s="220"/>
      <c r="E94" s="220"/>
      <c r="F94" s="220"/>
      <c r="G94" s="220"/>
      <c r="H94" s="23"/>
      <c r="I94" s="220"/>
      <c r="J94" s="23"/>
      <c r="K94" s="23"/>
      <c r="L94" s="24"/>
      <c r="M94" s="220"/>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c r="BS94" s="25"/>
      <c r="BT94" s="25"/>
      <c r="BU94" s="25"/>
      <c r="BV94" s="25"/>
      <c r="BW94" s="25"/>
      <c r="BX94" s="25"/>
      <c r="BY94" s="25"/>
      <c r="BZ94" s="25"/>
      <c r="CA94" s="25"/>
      <c r="CB94" s="25"/>
      <c r="CC94" s="25"/>
      <c r="CD94" s="25"/>
      <c r="CE94" s="25"/>
      <c r="CF94" s="25"/>
      <c r="CG94" s="222"/>
      <c r="CH94" s="222"/>
    </row>
    <row r="95" spans="1:86" s="26" customFormat="1" ht="12.75">
      <c r="A95" s="21">
        <v>94</v>
      </c>
      <c r="B95" s="25"/>
      <c r="C95" s="220"/>
      <c r="D95" s="220"/>
      <c r="E95" s="220"/>
      <c r="F95" s="220"/>
      <c r="G95" s="220"/>
      <c r="H95" s="23"/>
      <c r="I95" s="220"/>
      <c r="J95" s="23"/>
      <c r="K95" s="23"/>
      <c r="L95" s="24"/>
      <c r="M95" s="220"/>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c r="BA95" s="25"/>
      <c r="BB95" s="25"/>
      <c r="BC95" s="25"/>
      <c r="BD95" s="25"/>
      <c r="BE95" s="25"/>
      <c r="BF95" s="25"/>
      <c r="BG95" s="25"/>
      <c r="BH95" s="25"/>
      <c r="BI95" s="25"/>
      <c r="BJ95" s="25"/>
      <c r="BK95" s="25"/>
      <c r="BL95" s="25"/>
      <c r="BM95" s="25"/>
      <c r="BN95" s="25"/>
      <c r="BO95" s="25"/>
      <c r="BP95" s="25"/>
      <c r="BQ95" s="25"/>
      <c r="BR95" s="25"/>
      <c r="BS95" s="25"/>
      <c r="BT95" s="25"/>
      <c r="BU95" s="25"/>
      <c r="BV95" s="25"/>
      <c r="BW95" s="25"/>
      <c r="BX95" s="25"/>
      <c r="BY95" s="25"/>
      <c r="BZ95" s="25"/>
      <c r="CA95" s="25"/>
      <c r="CB95" s="25"/>
      <c r="CC95" s="25"/>
      <c r="CD95" s="25"/>
      <c r="CE95" s="25"/>
      <c r="CF95" s="25"/>
      <c r="CG95" s="222"/>
      <c r="CH95" s="222"/>
    </row>
    <row r="96" spans="1:86" s="26" customFormat="1" ht="12.75">
      <c r="A96" s="21">
        <v>95</v>
      </c>
      <c r="B96" s="25"/>
      <c r="C96" s="220"/>
      <c r="D96" s="220"/>
      <c r="E96" s="220"/>
      <c r="F96" s="220"/>
      <c r="G96" s="220"/>
      <c r="H96" s="23"/>
      <c r="I96" s="220"/>
      <c r="J96" s="23"/>
      <c r="K96" s="23"/>
      <c r="L96" s="24"/>
      <c r="M96" s="220"/>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c r="BV96" s="25"/>
      <c r="BW96" s="25"/>
      <c r="BX96" s="25"/>
      <c r="BY96" s="25"/>
      <c r="BZ96" s="25"/>
      <c r="CA96" s="25"/>
      <c r="CB96" s="25"/>
      <c r="CC96" s="25"/>
      <c r="CD96" s="25"/>
      <c r="CE96" s="25"/>
      <c r="CF96" s="25"/>
      <c r="CG96" s="222"/>
      <c r="CH96" s="222"/>
    </row>
    <row r="97" spans="1:86" s="26" customFormat="1" ht="12.75">
      <c r="A97" s="21">
        <v>96</v>
      </c>
      <c r="B97" s="25"/>
      <c r="C97" s="220"/>
      <c r="D97" s="220"/>
      <c r="E97" s="220"/>
      <c r="F97" s="220"/>
      <c r="G97" s="220"/>
      <c r="H97" s="23"/>
      <c r="I97" s="220"/>
      <c r="J97" s="23"/>
      <c r="K97" s="23"/>
      <c r="L97" s="24"/>
      <c r="M97" s="220"/>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5"/>
      <c r="BJ97" s="25"/>
      <c r="BK97" s="25"/>
      <c r="BL97" s="25"/>
      <c r="BM97" s="25"/>
      <c r="BN97" s="25"/>
      <c r="BO97" s="25"/>
      <c r="BP97" s="25"/>
      <c r="BQ97" s="25"/>
      <c r="BR97" s="25"/>
      <c r="BS97" s="25"/>
      <c r="BT97" s="25"/>
      <c r="BU97" s="25"/>
      <c r="BV97" s="25"/>
      <c r="BW97" s="25"/>
      <c r="BX97" s="25"/>
      <c r="BY97" s="25"/>
      <c r="BZ97" s="25"/>
      <c r="CA97" s="25"/>
      <c r="CB97" s="25"/>
      <c r="CC97" s="25"/>
      <c r="CD97" s="25"/>
      <c r="CE97" s="25"/>
      <c r="CF97" s="25"/>
      <c r="CG97" s="222"/>
      <c r="CH97" s="222"/>
    </row>
    <row r="98" spans="1:86" s="26" customFormat="1" ht="12.75">
      <c r="A98" s="21">
        <v>97</v>
      </c>
      <c r="B98" s="25"/>
      <c r="C98" s="220"/>
      <c r="D98" s="220"/>
      <c r="E98" s="220"/>
      <c r="F98" s="220"/>
      <c r="G98" s="220"/>
      <c r="H98" s="23"/>
      <c r="I98" s="220"/>
      <c r="J98" s="23"/>
      <c r="K98" s="23"/>
      <c r="L98" s="24"/>
      <c r="M98" s="220"/>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c r="BA98" s="25"/>
      <c r="BB98" s="25"/>
      <c r="BC98" s="25"/>
      <c r="BD98" s="25"/>
      <c r="BE98" s="25"/>
      <c r="BF98" s="25"/>
      <c r="BG98" s="25"/>
      <c r="BH98" s="25"/>
      <c r="BI98" s="25"/>
      <c r="BJ98" s="25"/>
      <c r="BK98" s="25"/>
      <c r="BL98" s="25"/>
      <c r="BM98" s="25"/>
      <c r="BN98" s="25"/>
      <c r="BO98" s="25"/>
      <c r="BP98" s="25"/>
      <c r="BQ98" s="25"/>
      <c r="BR98" s="25"/>
      <c r="BS98" s="25"/>
      <c r="BT98" s="25"/>
      <c r="BU98" s="25"/>
      <c r="BV98" s="25"/>
      <c r="BW98" s="25"/>
      <c r="BX98" s="25"/>
      <c r="BY98" s="25"/>
      <c r="BZ98" s="25"/>
      <c r="CA98" s="25"/>
      <c r="CB98" s="25"/>
      <c r="CC98" s="25"/>
      <c r="CD98" s="25"/>
      <c r="CE98" s="25"/>
      <c r="CF98" s="25"/>
      <c r="CG98" s="222"/>
      <c r="CH98" s="222"/>
    </row>
    <row r="99" spans="1:86" s="26" customFormat="1" ht="12.75">
      <c r="A99" s="21">
        <v>98</v>
      </c>
      <c r="B99" s="25"/>
      <c r="C99" s="220"/>
      <c r="D99" s="220"/>
      <c r="E99" s="220"/>
      <c r="F99" s="220"/>
      <c r="G99" s="220"/>
      <c r="H99" s="23"/>
      <c r="I99" s="220"/>
      <c r="J99" s="23"/>
      <c r="K99" s="23"/>
      <c r="L99" s="24"/>
      <c r="M99" s="220"/>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c r="BS99" s="25"/>
      <c r="BT99" s="25"/>
      <c r="BU99" s="25"/>
      <c r="BV99" s="25"/>
      <c r="BW99" s="25"/>
      <c r="BX99" s="25"/>
      <c r="BY99" s="25"/>
      <c r="BZ99" s="25"/>
      <c r="CA99" s="25"/>
      <c r="CB99" s="25"/>
      <c r="CC99" s="25"/>
      <c r="CD99" s="25"/>
      <c r="CE99" s="25"/>
      <c r="CF99" s="25"/>
      <c r="CG99" s="222"/>
      <c r="CH99" s="222"/>
    </row>
    <row r="100" spans="1:86" s="26" customFormat="1" ht="12.75">
      <c r="A100" s="21">
        <v>99</v>
      </c>
      <c r="B100" s="25"/>
      <c r="C100" s="220"/>
      <c r="D100" s="220"/>
      <c r="E100" s="220"/>
      <c r="F100" s="220"/>
      <c r="G100" s="220"/>
      <c r="H100" s="23"/>
      <c r="I100" s="220"/>
      <c r="J100" s="23"/>
      <c r="K100" s="23"/>
      <c r="L100" s="24"/>
      <c r="M100" s="220"/>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c r="BK100" s="25"/>
      <c r="BL100" s="25"/>
      <c r="BM100" s="25"/>
      <c r="BN100" s="25"/>
      <c r="BO100" s="25"/>
      <c r="BP100" s="25"/>
      <c r="BQ100" s="25"/>
      <c r="BR100" s="25"/>
      <c r="BS100" s="25"/>
      <c r="BT100" s="25"/>
      <c r="BU100" s="25"/>
      <c r="BV100" s="25"/>
      <c r="BW100" s="25"/>
      <c r="BX100" s="25"/>
      <c r="BY100" s="25"/>
      <c r="BZ100" s="25"/>
      <c r="CA100" s="25"/>
      <c r="CB100" s="25"/>
      <c r="CC100" s="25"/>
      <c r="CD100" s="25"/>
      <c r="CE100" s="25"/>
      <c r="CF100" s="25"/>
      <c r="CG100" s="222"/>
      <c r="CH100" s="222"/>
    </row>
    <row r="101" spans="1:86" s="26" customFormat="1" ht="12.75">
      <c r="A101" s="21">
        <v>100</v>
      </c>
      <c r="B101" s="25"/>
      <c r="C101" s="220"/>
      <c r="D101" s="220"/>
      <c r="E101" s="220"/>
      <c r="F101" s="220"/>
      <c r="G101" s="220"/>
      <c r="H101" s="23"/>
      <c r="I101" s="220"/>
      <c r="J101" s="23"/>
      <c r="K101" s="23"/>
      <c r="L101" s="24"/>
      <c r="M101" s="220"/>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c r="BQ101" s="25"/>
      <c r="BR101" s="25"/>
      <c r="BS101" s="25"/>
      <c r="BT101" s="25"/>
      <c r="BU101" s="25"/>
      <c r="BV101" s="25"/>
      <c r="BW101" s="25"/>
      <c r="BX101" s="25"/>
      <c r="BY101" s="25"/>
      <c r="BZ101" s="25"/>
      <c r="CA101" s="25"/>
      <c r="CB101" s="25"/>
      <c r="CC101" s="25"/>
      <c r="CD101" s="25"/>
      <c r="CE101" s="25"/>
      <c r="CF101" s="25"/>
      <c r="CG101" s="222"/>
      <c r="CH101" s="222"/>
    </row>
    <row r="102" spans="1:86" s="26" customFormat="1" ht="12.75">
      <c r="A102" s="21">
        <v>101</v>
      </c>
      <c r="B102" s="25"/>
      <c r="C102" s="220"/>
      <c r="D102" s="220"/>
      <c r="E102" s="220"/>
      <c r="F102" s="220"/>
      <c r="G102" s="220"/>
      <c r="H102" s="23"/>
      <c r="I102" s="220"/>
      <c r="J102" s="23"/>
      <c r="K102" s="23"/>
      <c r="L102" s="24"/>
      <c r="M102" s="220"/>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c r="BK102" s="25"/>
      <c r="BL102" s="25"/>
      <c r="BM102" s="25"/>
      <c r="BN102" s="25"/>
      <c r="BO102" s="25"/>
      <c r="BP102" s="25"/>
      <c r="BQ102" s="25"/>
      <c r="BR102" s="25"/>
      <c r="BS102" s="25"/>
      <c r="BT102" s="25"/>
      <c r="BU102" s="25"/>
      <c r="BV102" s="25"/>
      <c r="BW102" s="25"/>
      <c r="BX102" s="25"/>
      <c r="BY102" s="25"/>
      <c r="BZ102" s="25"/>
      <c r="CA102" s="25"/>
      <c r="CB102" s="25"/>
      <c r="CC102" s="25"/>
      <c r="CD102" s="25"/>
      <c r="CE102" s="25"/>
      <c r="CF102" s="25"/>
      <c r="CG102" s="222"/>
      <c r="CH102" s="222"/>
    </row>
    <row r="103" spans="1:86" s="26" customFormat="1" ht="12.75">
      <c r="A103" s="21">
        <v>102</v>
      </c>
      <c r="B103" s="25"/>
      <c r="C103" s="220"/>
      <c r="D103" s="220"/>
      <c r="E103" s="220"/>
      <c r="F103" s="220"/>
      <c r="G103" s="220"/>
      <c r="H103" s="23"/>
      <c r="I103" s="220"/>
      <c r="J103" s="23"/>
      <c r="K103" s="23"/>
      <c r="L103" s="24"/>
      <c r="M103" s="220"/>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c r="BK103" s="25"/>
      <c r="BL103" s="25"/>
      <c r="BM103" s="25"/>
      <c r="BN103" s="25"/>
      <c r="BO103" s="25"/>
      <c r="BP103" s="25"/>
      <c r="BQ103" s="25"/>
      <c r="BR103" s="25"/>
      <c r="BS103" s="25"/>
      <c r="BT103" s="25"/>
      <c r="BU103" s="25"/>
      <c r="BV103" s="25"/>
      <c r="BW103" s="25"/>
      <c r="BX103" s="25"/>
      <c r="BY103" s="25"/>
      <c r="BZ103" s="25"/>
      <c r="CA103" s="25"/>
      <c r="CB103" s="25"/>
      <c r="CC103" s="25"/>
      <c r="CD103" s="25"/>
      <c r="CE103" s="25"/>
      <c r="CF103" s="25"/>
      <c r="CG103" s="222"/>
      <c r="CH103" s="222"/>
    </row>
    <row r="104" spans="1:86" s="26" customFormat="1" ht="12.75">
      <c r="A104" s="21">
        <v>103</v>
      </c>
      <c r="B104" s="25"/>
      <c r="C104" s="220"/>
      <c r="D104" s="220"/>
      <c r="E104" s="220"/>
      <c r="F104" s="220"/>
      <c r="G104" s="220"/>
      <c r="H104" s="23"/>
      <c r="I104" s="220"/>
      <c r="J104" s="23"/>
      <c r="K104" s="23"/>
      <c r="L104" s="24"/>
      <c r="M104" s="220"/>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c r="BS104" s="25"/>
      <c r="BT104" s="25"/>
      <c r="BU104" s="25"/>
      <c r="BV104" s="25"/>
      <c r="BW104" s="25"/>
      <c r="BX104" s="25"/>
      <c r="BY104" s="25"/>
      <c r="BZ104" s="25"/>
      <c r="CA104" s="25"/>
      <c r="CB104" s="25"/>
      <c r="CC104" s="25"/>
      <c r="CD104" s="25"/>
      <c r="CE104" s="25"/>
      <c r="CF104" s="25"/>
      <c r="CG104" s="222"/>
      <c r="CH104" s="222"/>
    </row>
    <row r="105" spans="1:86" s="26" customFormat="1" ht="12.75">
      <c r="A105" s="21">
        <v>104</v>
      </c>
      <c r="B105" s="25"/>
      <c r="C105" s="220"/>
      <c r="D105" s="220"/>
      <c r="E105" s="220"/>
      <c r="F105" s="220"/>
      <c r="G105" s="220"/>
      <c r="H105" s="23"/>
      <c r="I105" s="220"/>
      <c r="J105" s="23"/>
      <c r="K105" s="23"/>
      <c r="L105" s="24"/>
      <c r="M105" s="220"/>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c r="BT105" s="25"/>
      <c r="BU105" s="25"/>
      <c r="BV105" s="25"/>
      <c r="BW105" s="25"/>
      <c r="BX105" s="25"/>
      <c r="BY105" s="25"/>
      <c r="BZ105" s="25"/>
      <c r="CA105" s="25"/>
      <c r="CB105" s="25"/>
      <c r="CC105" s="25"/>
      <c r="CD105" s="25"/>
      <c r="CE105" s="25"/>
      <c r="CF105" s="25"/>
      <c r="CG105" s="222"/>
      <c r="CH105" s="222"/>
    </row>
    <row r="106" spans="1:86" s="26" customFormat="1" ht="12.75">
      <c r="A106" s="21">
        <v>105</v>
      </c>
      <c r="B106" s="25"/>
      <c r="C106" s="220"/>
      <c r="D106" s="220"/>
      <c r="E106" s="220"/>
      <c r="F106" s="220"/>
      <c r="G106" s="220"/>
      <c r="H106" s="23"/>
      <c r="I106" s="220"/>
      <c r="J106" s="23"/>
      <c r="K106" s="23"/>
      <c r="L106" s="24"/>
      <c r="M106" s="220"/>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c r="BV106" s="25"/>
      <c r="BW106" s="25"/>
      <c r="BX106" s="25"/>
      <c r="BY106" s="25"/>
      <c r="BZ106" s="25"/>
      <c r="CA106" s="25"/>
      <c r="CB106" s="25"/>
      <c r="CC106" s="25"/>
      <c r="CD106" s="25"/>
      <c r="CE106" s="25"/>
      <c r="CF106" s="25"/>
      <c r="CG106" s="222"/>
      <c r="CH106" s="222"/>
    </row>
    <row r="107" spans="1:86" s="26" customFormat="1" ht="12.75">
      <c r="A107" s="21">
        <v>106</v>
      </c>
      <c r="B107" s="25"/>
      <c r="C107" s="220"/>
      <c r="D107" s="220"/>
      <c r="E107" s="220"/>
      <c r="F107" s="220"/>
      <c r="G107" s="220"/>
      <c r="H107" s="23"/>
      <c r="I107" s="220"/>
      <c r="J107" s="23"/>
      <c r="K107" s="23"/>
      <c r="L107" s="24"/>
      <c r="M107" s="220"/>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c r="BS107" s="25"/>
      <c r="BT107" s="25"/>
      <c r="BU107" s="25"/>
      <c r="BV107" s="25"/>
      <c r="BW107" s="25"/>
      <c r="BX107" s="25"/>
      <c r="BY107" s="25"/>
      <c r="BZ107" s="25"/>
      <c r="CA107" s="25"/>
      <c r="CB107" s="25"/>
      <c r="CC107" s="25"/>
      <c r="CD107" s="25"/>
      <c r="CE107" s="25"/>
      <c r="CF107" s="25"/>
      <c r="CG107" s="222"/>
      <c r="CH107" s="222"/>
    </row>
    <row r="108" spans="1:86" s="26" customFormat="1" ht="12.75">
      <c r="A108" s="21">
        <v>107</v>
      </c>
      <c r="B108" s="25"/>
      <c r="C108" s="220"/>
      <c r="D108" s="220"/>
      <c r="E108" s="220"/>
      <c r="F108" s="220"/>
      <c r="G108" s="220"/>
      <c r="H108" s="23"/>
      <c r="I108" s="220"/>
      <c r="J108" s="23"/>
      <c r="K108" s="23"/>
      <c r="L108" s="24"/>
      <c r="M108" s="220"/>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c r="BV108" s="25"/>
      <c r="BW108" s="25"/>
      <c r="BX108" s="25"/>
      <c r="BY108" s="25"/>
      <c r="BZ108" s="25"/>
      <c r="CA108" s="25"/>
      <c r="CB108" s="25"/>
      <c r="CC108" s="25"/>
      <c r="CD108" s="25"/>
      <c r="CE108" s="25"/>
      <c r="CF108" s="25"/>
      <c r="CG108" s="222"/>
      <c r="CH108" s="222"/>
    </row>
    <row r="109" spans="1:86" s="26" customFormat="1" ht="12.75">
      <c r="A109" s="21">
        <v>108</v>
      </c>
      <c r="B109" s="25"/>
      <c r="C109" s="220"/>
      <c r="D109" s="220"/>
      <c r="E109" s="220"/>
      <c r="F109" s="220"/>
      <c r="G109" s="220"/>
      <c r="H109" s="23"/>
      <c r="I109" s="220"/>
      <c r="J109" s="23"/>
      <c r="K109" s="23"/>
      <c r="L109" s="24"/>
      <c r="M109" s="220"/>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c r="BV109" s="25"/>
      <c r="BW109" s="25"/>
      <c r="BX109" s="25"/>
      <c r="BY109" s="25"/>
      <c r="BZ109" s="25"/>
      <c r="CA109" s="25"/>
      <c r="CB109" s="25"/>
      <c r="CC109" s="25"/>
      <c r="CD109" s="25"/>
      <c r="CE109" s="25"/>
      <c r="CF109" s="25"/>
      <c r="CG109" s="222"/>
      <c r="CH109" s="222"/>
    </row>
    <row r="110" spans="1:86" s="26" customFormat="1" ht="12.75">
      <c r="A110" s="21">
        <v>109</v>
      </c>
      <c r="B110" s="25"/>
      <c r="C110" s="220"/>
      <c r="D110" s="220"/>
      <c r="E110" s="220"/>
      <c r="F110" s="220"/>
      <c r="G110" s="220"/>
      <c r="H110" s="23"/>
      <c r="I110" s="220"/>
      <c r="J110" s="23"/>
      <c r="K110" s="23"/>
      <c r="L110" s="24"/>
      <c r="M110" s="220"/>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c r="BV110" s="25"/>
      <c r="BW110" s="25"/>
      <c r="BX110" s="25"/>
      <c r="BY110" s="25"/>
      <c r="BZ110" s="25"/>
      <c r="CA110" s="25"/>
      <c r="CB110" s="25"/>
      <c r="CC110" s="25"/>
      <c r="CD110" s="25"/>
      <c r="CE110" s="25"/>
      <c r="CF110" s="25"/>
      <c r="CG110" s="222"/>
      <c r="CH110" s="222"/>
    </row>
    <row r="111" spans="1:86" s="26" customFormat="1" ht="12.75">
      <c r="A111" s="21">
        <v>110</v>
      </c>
      <c r="B111" s="25"/>
      <c r="C111" s="220"/>
      <c r="D111" s="220"/>
      <c r="E111" s="220"/>
      <c r="F111" s="220"/>
      <c r="G111" s="220"/>
      <c r="H111" s="23"/>
      <c r="I111" s="220"/>
      <c r="J111" s="23"/>
      <c r="K111" s="23"/>
      <c r="L111" s="24"/>
      <c r="M111" s="220"/>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c r="BV111" s="25"/>
      <c r="BW111" s="25"/>
      <c r="BX111" s="25"/>
      <c r="BY111" s="25"/>
      <c r="BZ111" s="25"/>
      <c r="CA111" s="25"/>
      <c r="CB111" s="25"/>
      <c r="CC111" s="25"/>
      <c r="CD111" s="25"/>
      <c r="CE111" s="25"/>
      <c r="CF111" s="25"/>
      <c r="CG111" s="222"/>
      <c r="CH111" s="222"/>
    </row>
    <row r="112" spans="1:86" s="26" customFormat="1" ht="12.75">
      <c r="A112" s="21">
        <v>111</v>
      </c>
      <c r="B112" s="25"/>
      <c r="C112" s="220"/>
      <c r="D112" s="220"/>
      <c r="E112" s="220"/>
      <c r="F112" s="220"/>
      <c r="G112" s="220"/>
      <c r="H112" s="23"/>
      <c r="I112" s="220"/>
      <c r="J112" s="23"/>
      <c r="K112" s="23"/>
      <c r="L112" s="24"/>
      <c r="M112" s="220"/>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c r="BV112" s="25"/>
      <c r="BW112" s="25"/>
      <c r="BX112" s="25"/>
      <c r="BY112" s="25"/>
      <c r="BZ112" s="25"/>
      <c r="CA112" s="25"/>
      <c r="CB112" s="25"/>
      <c r="CC112" s="25"/>
      <c r="CD112" s="25"/>
      <c r="CE112" s="25"/>
      <c r="CF112" s="25"/>
      <c r="CG112" s="222"/>
      <c r="CH112" s="222"/>
    </row>
    <row r="113" spans="1:86" s="26" customFormat="1" ht="12.75">
      <c r="A113" s="21">
        <v>112</v>
      </c>
      <c r="B113" s="25"/>
      <c r="C113" s="220"/>
      <c r="D113" s="220"/>
      <c r="E113" s="220"/>
      <c r="F113" s="220"/>
      <c r="G113" s="220"/>
      <c r="H113" s="23"/>
      <c r="I113" s="220"/>
      <c r="J113" s="23"/>
      <c r="K113" s="23"/>
      <c r="L113" s="24"/>
      <c r="M113" s="220"/>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c r="BV113" s="25"/>
      <c r="BW113" s="25"/>
      <c r="BX113" s="25"/>
      <c r="BY113" s="25"/>
      <c r="BZ113" s="25"/>
      <c r="CA113" s="25"/>
      <c r="CB113" s="25"/>
      <c r="CC113" s="25"/>
      <c r="CD113" s="25"/>
      <c r="CE113" s="25"/>
      <c r="CF113" s="25"/>
      <c r="CG113" s="222"/>
      <c r="CH113" s="222"/>
    </row>
    <row r="114" spans="1:86" s="26" customFormat="1" ht="12.75">
      <c r="A114" s="21">
        <v>113</v>
      </c>
      <c r="B114" s="25"/>
      <c r="C114" s="220"/>
      <c r="D114" s="220"/>
      <c r="E114" s="220"/>
      <c r="F114" s="220"/>
      <c r="G114" s="220"/>
      <c r="H114" s="23"/>
      <c r="I114" s="220"/>
      <c r="J114" s="23"/>
      <c r="K114" s="23"/>
      <c r="L114" s="24"/>
      <c r="M114" s="220"/>
      <c r="N114" s="25"/>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c r="BV114" s="25"/>
      <c r="BW114" s="25"/>
      <c r="BX114" s="25"/>
      <c r="BY114" s="25"/>
      <c r="BZ114" s="25"/>
      <c r="CA114" s="25"/>
      <c r="CB114" s="25"/>
      <c r="CC114" s="25"/>
      <c r="CD114" s="25"/>
      <c r="CE114" s="25"/>
      <c r="CF114" s="25"/>
      <c r="CG114" s="222"/>
      <c r="CH114" s="222"/>
    </row>
    <row r="115" spans="1:86" s="26" customFormat="1" ht="12.75">
      <c r="A115" s="21">
        <v>114</v>
      </c>
      <c r="B115" s="25"/>
      <c r="C115" s="220"/>
      <c r="D115" s="220"/>
      <c r="E115" s="220"/>
      <c r="F115" s="220"/>
      <c r="G115" s="220"/>
      <c r="H115" s="23"/>
      <c r="I115" s="220"/>
      <c r="J115" s="23"/>
      <c r="K115" s="23"/>
      <c r="L115" s="24"/>
      <c r="M115" s="220"/>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c r="BV115" s="25"/>
      <c r="BW115" s="25"/>
      <c r="BX115" s="25"/>
      <c r="BY115" s="25"/>
      <c r="BZ115" s="25"/>
      <c r="CA115" s="25"/>
      <c r="CB115" s="25"/>
      <c r="CC115" s="25"/>
      <c r="CD115" s="25"/>
      <c r="CE115" s="25"/>
      <c r="CF115" s="25"/>
      <c r="CG115" s="222"/>
      <c r="CH115" s="222"/>
    </row>
    <row r="116" spans="1:86" s="26" customFormat="1" ht="12.75">
      <c r="A116" s="21">
        <v>115</v>
      </c>
      <c r="B116" s="25"/>
      <c r="C116" s="220"/>
      <c r="D116" s="220"/>
      <c r="E116" s="220"/>
      <c r="F116" s="220"/>
      <c r="G116" s="220"/>
      <c r="H116" s="23"/>
      <c r="I116" s="220"/>
      <c r="J116" s="23"/>
      <c r="K116" s="23"/>
      <c r="L116" s="24"/>
      <c r="M116" s="220"/>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c r="BV116" s="25"/>
      <c r="BW116" s="25"/>
      <c r="BX116" s="25"/>
      <c r="BY116" s="25"/>
      <c r="BZ116" s="25"/>
      <c r="CA116" s="25"/>
      <c r="CB116" s="25"/>
      <c r="CC116" s="25"/>
      <c r="CD116" s="25"/>
      <c r="CE116" s="25"/>
      <c r="CF116" s="25"/>
      <c r="CG116" s="222"/>
      <c r="CH116" s="222"/>
    </row>
    <row r="117" spans="1:86" s="26" customFormat="1" ht="12.75">
      <c r="A117" s="21">
        <v>116</v>
      </c>
      <c r="B117" s="25"/>
      <c r="C117" s="220"/>
      <c r="D117" s="220"/>
      <c r="E117" s="220"/>
      <c r="F117" s="220"/>
      <c r="G117" s="220"/>
      <c r="H117" s="23"/>
      <c r="I117" s="220"/>
      <c r="J117" s="23"/>
      <c r="K117" s="23"/>
      <c r="L117" s="24"/>
      <c r="M117" s="220"/>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c r="BV117" s="25"/>
      <c r="BW117" s="25"/>
      <c r="BX117" s="25"/>
      <c r="BY117" s="25"/>
      <c r="BZ117" s="25"/>
      <c r="CA117" s="25"/>
      <c r="CB117" s="25"/>
      <c r="CC117" s="25"/>
      <c r="CD117" s="25"/>
      <c r="CE117" s="25"/>
      <c r="CF117" s="25"/>
      <c r="CG117" s="222"/>
      <c r="CH117" s="222"/>
    </row>
    <row r="118" spans="1:86" s="26" customFormat="1" ht="12.75">
      <c r="A118" s="21">
        <v>117</v>
      </c>
      <c r="B118" s="25"/>
      <c r="C118" s="220"/>
      <c r="D118" s="220"/>
      <c r="E118" s="220"/>
      <c r="F118" s="220"/>
      <c r="G118" s="220"/>
      <c r="H118" s="23"/>
      <c r="I118" s="220"/>
      <c r="J118" s="23"/>
      <c r="K118" s="23"/>
      <c r="L118" s="24"/>
      <c r="M118" s="220"/>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c r="BV118" s="25"/>
      <c r="BW118" s="25"/>
      <c r="BX118" s="25"/>
      <c r="BY118" s="25"/>
      <c r="BZ118" s="25"/>
      <c r="CA118" s="25"/>
      <c r="CB118" s="25"/>
      <c r="CC118" s="25"/>
      <c r="CD118" s="25"/>
      <c r="CE118" s="25"/>
      <c r="CF118" s="25"/>
      <c r="CG118" s="222"/>
      <c r="CH118" s="222"/>
    </row>
    <row r="119" spans="1:86" s="26" customFormat="1" ht="12.75">
      <c r="A119" s="21">
        <v>118</v>
      </c>
      <c r="B119" s="25"/>
      <c r="C119" s="220"/>
      <c r="D119" s="220"/>
      <c r="E119" s="220"/>
      <c r="F119" s="220"/>
      <c r="G119" s="220"/>
      <c r="H119" s="23"/>
      <c r="I119" s="220"/>
      <c r="J119" s="23"/>
      <c r="K119" s="23"/>
      <c r="L119" s="24"/>
      <c r="M119" s="220"/>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c r="BV119" s="25"/>
      <c r="BW119" s="25"/>
      <c r="BX119" s="25"/>
      <c r="BY119" s="25"/>
      <c r="BZ119" s="25"/>
      <c r="CA119" s="25"/>
      <c r="CB119" s="25"/>
      <c r="CC119" s="25"/>
      <c r="CD119" s="25"/>
      <c r="CE119" s="25"/>
      <c r="CF119" s="25"/>
      <c r="CG119" s="222"/>
      <c r="CH119" s="222"/>
    </row>
    <row r="120" spans="1:86" s="26" customFormat="1" ht="12.75">
      <c r="A120" s="21">
        <v>119</v>
      </c>
      <c r="B120" s="25"/>
      <c r="C120" s="220"/>
      <c r="D120" s="220"/>
      <c r="E120" s="220"/>
      <c r="F120" s="220"/>
      <c r="G120" s="220"/>
      <c r="H120" s="23"/>
      <c r="I120" s="220"/>
      <c r="J120" s="23"/>
      <c r="K120" s="23"/>
      <c r="L120" s="24"/>
      <c r="M120" s="220"/>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c r="BV120" s="25"/>
      <c r="BW120" s="25"/>
      <c r="BX120" s="25"/>
      <c r="BY120" s="25"/>
      <c r="BZ120" s="25"/>
      <c r="CA120" s="25"/>
      <c r="CB120" s="25"/>
      <c r="CC120" s="25"/>
      <c r="CD120" s="25"/>
      <c r="CE120" s="25"/>
      <c r="CF120" s="25"/>
      <c r="CG120" s="222"/>
      <c r="CH120" s="222"/>
    </row>
    <row r="121" spans="1:86" s="26" customFormat="1" ht="12.75">
      <c r="A121" s="21">
        <v>120</v>
      </c>
      <c r="B121" s="25"/>
      <c r="C121" s="220"/>
      <c r="D121" s="220"/>
      <c r="E121" s="220"/>
      <c r="F121" s="220"/>
      <c r="G121" s="220"/>
      <c r="H121" s="23"/>
      <c r="I121" s="220"/>
      <c r="J121" s="23"/>
      <c r="K121" s="23"/>
      <c r="L121" s="24"/>
      <c r="M121" s="220"/>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c r="BV121" s="25"/>
      <c r="BW121" s="25"/>
      <c r="BX121" s="25"/>
      <c r="BY121" s="25"/>
      <c r="BZ121" s="25"/>
      <c r="CA121" s="25"/>
      <c r="CB121" s="25"/>
      <c r="CC121" s="25"/>
      <c r="CD121" s="25"/>
      <c r="CE121" s="25"/>
      <c r="CF121" s="25"/>
      <c r="CG121" s="222"/>
      <c r="CH121" s="222"/>
    </row>
    <row r="122" spans="1:86" s="26" customFormat="1" ht="12.75">
      <c r="A122" s="21">
        <v>121</v>
      </c>
      <c r="B122" s="25"/>
      <c r="C122" s="220"/>
      <c r="D122" s="220"/>
      <c r="E122" s="220"/>
      <c r="F122" s="220"/>
      <c r="G122" s="220"/>
      <c r="H122" s="23"/>
      <c r="I122" s="220"/>
      <c r="J122" s="23"/>
      <c r="K122" s="23"/>
      <c r="L122" s="24"/>
      <c r="M122" s="220"/>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c r="BV122" s="25"/>
      <c r="BW122" s="25"/>
      <c r="BX122" s="25"/>
      <c r="BY122" s="25"/>
      <c r="BZ122" s="25"/>
      <c r="CA122" s="25"/>
      <c r="CB122" s="25"/>
      <c r="CC122" s="25"/>
      <c r="CD122" s="25"/>
      <c r="CE122" s="25"/>
      <c r="CF122" s="25"/>
      <c r="CG122" s="222"/>
      <c r="CH122" s="222"/>
    </row>
    <row r="123" spans="1:86" s="26" customFormat="1" ht="12.75">
      <c r="A123" s="21">
        <v>122</v>
      </c>
      <c r="B123" s="25"/>
      <c r="C123" s="220"/>
      <c r="D123" s="220"/>
      <c r="E123" s="220"/>
      <c r="F123" s="220"/>
      <c r="G123" s="220"/>
      <c r="H123" s="23"/>
      <c r="I123" s="220"/>
      <c r="J123" s="23"/>
      <c r="K123" s="23"/>
      <c r="L123" s="24"/>
      <c r="M123" s="220"/>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c r="BV123" s="25"/>
      <c r="BW123" s="25"/>
      <c r="BX123" s="25"/>
      <c r="BY123" s="25"/>
      <c r="BZ123" s="25"/>
      <c r="CA123" s="25"/>
      <c r="CB123" s="25"/>
      <c r="CC123" s="25"/>
      <c r="CD123" s="25"/>
      <c r="CE123" s="25"/>
      <c r="CF123" s="25"/>
      <c r="CG123" s="222"/>
      <c r="CH123" s="222"/>
    </row>
    <row r="124" spans="1:86" s="26" customFormat="1" ht="12.75">
      <c r="A124" s="21">
        <v>123</v>
      </c>
      <c r="B124" s="25"/>
      <c r="C124" s="220"/>
      <c r="D124" s="220"/>
      <c r="E124" s="220"/>
      <c r="F124" s="220"/>
      <c r="G124" s="220"/>
      <c r="H124" s="23"/>
      <c r="I124" s="220"/>
      <c r="J124" s="23"/>
      <c r="K124" s="23"/>
      <c r="L124" s="24"/>
      <c r="M124" s="220"/>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25"/>
      <c r="BY124" s="25"/>
      <c r="BZ124" s="25"/>
      <c r="CA124" s="25"/>
      <c r="CB124" s="25"/>
      <c r="CC124" s="25"/>
      <c r="CD124" s="25"/>
      <c r="CE124" s="25"/>
      <c r="CF124" s="25"/>
      <c r="CG124" s="222"/>
      <c r="CH124" s="222"/>
    </row>
    <row r="125" spans="1:86" s="26" customFormat="1" ht="12.75">
      <c r="A125" s="21">
        <v>124</v>
      </c>
      <c r="B125" s="25"/>
      <c r="C125" s="220"/>
      <c r="D125" s="220"/>
      <c r="E125" s="220"/>
      <c r="F125" s="220"/>
      <c r="G125" s="220"/>
      <c r="H125" s="23"/>
      <c r="I125" s="220"/>
      <c r="J125" s="23"/>
      <c r="K125" s="23"/>
      <c r="L125" s="24"/>
      <c r="M125" s="220"/>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c r="BV125" s="25"/>
      <c r="BW125" s="25"/>
      <c r="BX125" s="25"/>
      <c r="BY125" s="25"/>
      <c r="BZ125" s="25"/>
      <c r="CA125" s="25"/>
      <c r="CB125" s="25"/>
      <c r="CC125" s="25"/>
      <c r="CD125" s="25"/>
      <c r="CE125" s="25"/>
      <c r="CF125" s="25"/>
      <c r="CG125" s="222"/>
      <c r="CH125" s="222"/>
    </row>
    <row r="126" spans="1:86" s="26" customFormat="1" ht="12.75">
      <c r="A126" s="21">
        <v>125</v>
      </c>
      <c r="B126" s="25"/>
      <c r="C126" s="220"/>
      <c r="D126" s="220"/>
      <c r="E126" s="220"/>
      <c r="F126" s="220"/>
      <c r="G126" s="220"/>
      <c r="H126" s="23"/>
      <c r="I126" s="220"/>
      <c r="J126" s="23"/>
      <c r="K126" s="23"/>
      <c r="L126" s="24"/>
      <c r="M126" s="220"/>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c r="BV126" s="25"/>
      <c r="BW126" s="25"/>
      <c r="BX126" s="25"/>
      <c r="BY126" s="25"/>
      <c r="BZ126" s="25"/>
      <c r="CA126" s="25"/>
      <c r="CB126" s="25"/>
      <c r="CC126" s="25"/>
      <c r="CD126" s="25"/>
      <c r="CE126" s="25"/>
      <c r="CF126" s="25"/>
      <c r="CG126" s="222"/>
      <c r="CH126" s="222"/>
    </row>
    <row r="127" spans="1:86" s="26" customFormat="1" ht="12.75">
      <c r="A127" s="21">
        <v>126</v>
      </c>
      <c r="B127" s="25"/>
      <c r="C127" s="220"/>
      <c r="D127" s="220"/>
      <c r="E127" s="220"/>
      <c r="F127" s="220"/>
      <c r="G127" s="220"/>
      <c r="H127" s="23"/>
      <c r="I127" s="220"/>
      <c r="J127" s="23"/>
      <c r="K127" s="23"/>
      <c r="L127" s="24"/>
      <c r="M127" s="220"/>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c r="BV127" s="25"/>
      <c r="BW127" s="25"/>
      <c r="BX127" s="25"/>
      <c r="BY127" s="25"/>
      <c r="BZ127" s="25"/>
      <c r="CA127" s="25"/>
      <c r="CB127" s="25"/>
      <c r="CC127" s="25"/>
      <c r="CD127" s="25"/>
      <c r="CE127" s="25"/>
      <c r="CF127" s="25"/>
      <c r="CG127" s="222"/>
      <c r="CH127" s="222"/>
    </row>
    <row r="128" spans="1:86" s="26" customFormat="1" ht="12.75">
      <c r="A128" s="21">
        <v>127</v>
      </c>
      <c r="B128" s="25"/>
      <c r="C128" s="220"/>
      <c r="D128" s="220"/>
      <c r="E128" s="220"/>
      <c r="F128" s="220"/>
      <c r="G128" s="220"/>
      <c r="H128" s="23"/>
      <c r="I128" s="220"/>
      <c r="J128" s="23"/>
      <c r="K128" s="23"/>
      <c r="L128" s="24"/>
      <c r="M128" s="220"/>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c r="BV128" s="25"/>
      <c r="BW128" s="25"/>
      <c r="BX128" s="25"/>
      <c r="BY128" s="25"/>
      <c r="BZ128" s="25"/>
      <c r="CA128" s="25"/>
      <c r="CB128" s="25"/>
      <c r="CC128" s="25"/>
      <c r="CD128" s="25"/>
      <c r="CE128" s="25"/>
      <c r="CF128" s="25"/>
      <c r="CG128" s="222"/>
      <c r="CH128" s="222"/>
    </row>
    <row r="129" spans="1:86" s="26" customFormat="1" ht="12.75">
      <c r="A129" s="21">
        <v>128</v>
      </c>
      <c r="B129" s="25"/>
      <c r="C129" s="220"/>
      <c r="D129" s="220"/>
      <c r="E129" s="220"/>
      <c r="F129" s="220"/>
      <c r="G129" s="220"/>
      <c r="H129" s="23"/>
      <c r="I129" s="220"/>
      <c r="J129" s="23"/>
      <c r="K129" s="23"/>
      <c r="L129" s="24"/>
      <c r="M129" s="220"/>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c r="BV129" s="25"/>
      <c r="BW129" s="25"/>
      <c r="BX129" s="25"/>
      <c r="BY129" s="25"/>
      <c r="BZ129" s="25"/>
      <c r="CA129" s="25"/>
      <c r="CB129" s="25"/>
      <c r="CC129" s="25"/>
      <c r="CD129" s="25"/>
      <c r="CE129" s="25"/>
      <c r="CF129" s="25"/>
      <c r="CG129" s="222"/>
      <c r="CH129" s="222"/>
    </row>
    <row r="130" spans="1:86" s="26" customFormat="1" ht="12.75">
      <c r="A130" s="21">
        <v>129</v>
      </c>
      <c r="B130" s="25"/>
      <c r="C130" s="220"/>
      <c r="D130" s="220"/>
      <c r="E130" s="220"/>
      <c r="F130" s="220"/>
      <c r="G130" s="220"/>
      <c r="H130" s="23"/>
      <c r="I130" s="220"/>
      <c r="J130" s="23"/>
      <c r="K130" s="23"/>
      <c r="L130" s="24"/>
      <c r="M130" s="220"/>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c r="BV130" s="25"/>
      <c r="BW130" s="25"/>
      <c r="BX130" s="25"/>
      <c r="BY130" s="25"/>
      <c r="BZ130" s="25"/>
      <c r="CA130" s="25"/>
      <c r="CB130" s="25"/>
      <c r="CC130" s="25"/>
      <c r="CD130" s="25"/>
      <c r="CE130" s="25"/>
      <c r="CF130" s="25"/>
      <c r="CG130" s="222"/>
      <c r="CH130" s="222"/>
    </row>
    <row r="131" spans="1:86" s="26" customFormat="1" ht="12.75">
      <c r="A131" s="21">
        <v>130</v>
      </c>
      <c r="B131" s="25"/>
      <c r="C131" s="220"/>
      <c r="D131" s="220"/>
      <c r="E131" s="220"/>
      <c r="F131" s="220"/>
      <c r="G131" s="220"/>
      <c r="H131" s="23"/>
      <c r="I131" s="220"/>
      <c r="J131" s="23"/>
      <c r="K131" s="23"/>
      <c r="L131" s="24"/>
      <c r="M131" s="220"/>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c r="BV131" s="25"/>
      <c r="BW131" s="25"/>
      <c r="BX131" s="25"/>
      <c r="BY131" s="25"/>
      <c r="BZ131" s="25"/>
      <c r="CA131" s="25"/>
      <c r="CB131" s="25"/>
      <c r="CC131" s="25"/>
      <c r="CD131" s="25"/>
      <c r="CE131" s="25"/>
      <c r="CF131" s="25"/>
      <c r="CG131" s="222"/>
      <c r="CH131" s="222"/>
    </row>
    <row r="132" spans="1:86" s="26" customFormat="1" ht="12.75">
      <c r="A132" s="21">
        <v>131</v>
      </c>
      <c r="B132" s="25"/>
      <c r="C132" s="220"/>
      <c r="D132" s="220"/>
      <c r="E132" s="220"/>
      <c r="F132" s="220"/>
      <c r="G132" s="220"/>
      <c r="H132" s="23"/>
      <c r="I132" s="220"/>
      <c r="J132" s="23"/>
      <c r="K132" s="23"/>
      <c r="L132" s="24"/>
      <c r="M132" s="220"/>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c r="BS132" s="25"/>
      <c r="BT132" s="25"/>
      <c r="BU132" s="25"/>
      <c r="BV132" s="25"/>
      <c r="BW132" s="25"/>
      <c r="BX132" s="25"/>
      <c r="BY132" s="25"/>
      <c r="BZ132" s="25"/>
      <c r="CA132" s="25"/>
      <c r="CB132" s="25"/>
      <c r="CC132" s="25"/>
      <c r="CD132" s="25"/>
      <c r="CE132" s="25"/>
      <c r="CF132" s="25"/>
      <c r="CG132" s="222"/>
      <c r="CH132" s="222"/>
    </row>
    <row r="133" spans="1:86" s="26" customFormat="1" ht="12.75">
      <c r="A133" s="21">
        <v>132</v>
      </c>
      <c r="B133" s="25"/>
      <c r="C133" s="220"/>
      <c r="D133" s="220"/>
      <c r="E133" s="220"/>
      <c r="F133" s="220"/>
      <c r="G133" s="220"/>
      <c r="H133" s="23"/>
      <c r="I133" s="220"/>
      <c r="J133" s="23"/>
      <c r="K133" s="23"/>
      <c r="L133" s="24"/>
      <c r="M133" s="220"/>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c r="BV133" s="25"/>
      <c r="BW133" s="25"/>
      <c r="BX133" s="25"/>
      <c r="BY133" s="25"/>
      <c r="BZ133" s="25"/>
      <c r="CA133" s="25"/>
      <c r="CB133" s="25"/>
      <c r="CC133" s="25"/>
      <c r="CD133" s="25"/>
      <c r="CE133" s="25"/>
      <c r="CF133" s="25"/>
      <c r="CG133" s="222"/>
      <c r="CH133" s="222"/>
    </row>
    <row r="134" spans="1:86" s="26" customFormat="1" ht="12.75">
      <c r="A134" s="21">
        <v>133</v>
      </c>
      <c r="B134" s="25"/>
      <c r="C134" s="220"/>
      <c r="D134" s="220"/>
      <c r="E134" s="220"/>
      <c r="F134" s="220"/>
      <c r="G134" s="220"/>
      <c r="H134" s="23"/>
      <c r="I134" s="220"/>
      <c r="J134" s="23"/>
      <c r="K134" s="23"/>
      <c r="L134" s="24"/>
      <c r="M134" s="220"/>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c r="AM134" s="25"/>
      <c r="AN134" s="25"/>
      <c r="AO134" s="25"/>
      <c r="AP134" s="25"/>
      <c r="AQ134" s="25"/>
      <c r="AR134" s="25"/>
      <c r="AS134" s="25"/>
      <c r="AT134" s="25"/>
      <c r="AU134" s="25"/>
      <c r="AV134" s="25"/>
      <c r="AW134" s="25"/>
      <c r="AX134" s="25"/>
      <c r="AY134" s="25"/>
      <c r="AZ134" s="25"/>
      <c r="BA134" s="25"/>
      <c r="BB134" s="25"/>
      <c r="BC134" s="25"/>
      <c r="BD134" s="25"/>
      <c r="BE134" s="25"/>
      <c r="BF134" s="25"/>
      <c r="BG134" s="25"/>
      <c r="BH134" s="25"/>
      <c r="BI134" s="25"/>
      <c r="BJ134" s="25"/>
      <c r="BK134" s="25"/>
      <c r="BL134" s="25"/>
      <c r="BM134" s="25"/>
      <c r="BN134" s="25"/>
      <c r="BO134" s="25"/>
      <c r="BP134" s="25"/>
      <c r="BQ134" s="25"/>
      <c r="BR134" s="25"/>
      <c r="BS134" s="25"/>
      <c r="BT134" s="25"/>
      <c r="BU134" s="25"/>
      <c r="BV134" s="25"/>
      <c r="BW134" s="25"/>
      <c r="BX134" s="25"/>
      <c r="BY134" s="25"/>
      <c r="BZ134" s="25"/>
      <c r="CA134" s="25"/>
      <c r="CB134" s="25"/>
      <c r="CC134" s="25"/>
      <c r="CD134" s="25"/>
      <c r="CE134" s="25"/>
      <c r="CF134" s="25"/>
      <c r="CG134" s="222"/>
      <c r="CH134" s="222"/>
    </row>
    <row r="135" spans="1:86" s="26" customFormat="1" ht="12.75">
      <c r="A135" s="21">
        <v>134</v>
      </c>
      <c r="B135" s="25"/>
      <c r="C135" s="220"/>
      <c r="D135" s="220"/>
      <c r="E135" s="220"/>
      <c r="F135" s="220"/>
      <c r="G135" s="220"/>
      <c r="H135" s="23"/>
      <c r="I135" s="220"/>
      <c r="J135" s="23"/>
      <c r="K135" s="23"/>
      <c r="L135" s="24"/>
      <c r="M135" s="220"/>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c r="BI135" s="25"/>
      <c r="BJ135" s="25"/>
      <c r="BK135" s="25"/>
      <c r="BL135" s="25"/>
      <c r="BM135" s="25"/>
      <c r="BN135" s="25"/>
      <c r="BO135" s="25"/>
      <c r="BP135" s="25"/>
      <c r="BQ135" s="25"/>
      <c r="BR135" s="25"/>
      <c r="BS135" s="25"/>
      <c r="BT135" s="25"/>
      <c r="BU135" s="25"/>
      <c r="BV135" s="25"/>
      <c r="BW135" s="25"/>
      <c r="BX135" s="25"/>
      <c r="BY135" s="25"/>
      <c r="BZ135" s="25"/>
      <c r="CA135" s="25"/>
      <c r="CB135" s="25"/>
      <c r="CC135" s="25"/>
      <c r="CD135" s="25"/>
      <c r="CE135" s="25"/>
      <c r="CF135" s="25"/>
      <c r="CG135" s="222"/>
      <c r="CH135" s="222"/>
    </row>
    <row r="136" spans="1:86" s="26" customFormat="1" ht="12.75">
      <c r="A136" s="21">
        <v>135</v>
      </c>
      <c r="B136" s="25"/>
      <c r="C136" s="220"/>
      <c r="D136" s="220"/>
      <c r="E136" s="220"/>
      <c r="F136" s="220"/>
      <c r="G136" s="220"/>
      <c r="H136" s="23"/>
      <c r="I136" s="220"/>
      <c r="J136" s="23"/>
      <c r="K136" s="23"/>
      <c r="L136" s="24"/>
      <c r="M136" s="220"/>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c r="BV136" s="25"/>
      <c r="BW136" s="25"/>
      <c r="BX136" s="25"/>
      <c r="BY136" s="25"/>
      <c r="BZ136" s="25"/>
      <c r="CA136" s="25"/>
      <c r="CB136" s="25"/>
      <c r="CC136" s="25"/>
      <c r="CD136" s="25"/>
      <c r="CE136" s="25"/>
      <c r="CF136" s="25"/>
      <c r="CG136" s="222"/>
      <c r="CH136" s="222"/>
    </row>
    <row r="137" spans="1:86" s="26" customFormat="1" ht="12.75">
      <c r="A137" s="21">
        <v>136</v>
      </c>
      <c r="B137" s="25"/>
      <c r="C137" s="220"/>
      <c r="D137" s="220"/>
      <c r="E137" s="220"/>
      <c r="F137" s="220"/>
      <c r="G137" s="220"/>
      <c r="H137" s="23"/>
      <c r="I137" s="220"/>
      <c r="J137" s="23"/>
      <c r="K137" s="23"/>
      <c r="L137" s="24"/>
      <c r="M137" s="220"/>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c r="BS137" s="25"/>
      <c r="BT137" s="25"/>
      <c r="BU137" s="25"/>
      <c r="BV137" s="25"/>
      <c r="BW137" s="25"/>
      <c r="BX137" s="25"/>
      <c r="BY137" s="25"/>
      <c r="BZ137" s="25"/>
      <c r="CA137" s="25"/>
      <c r="CB137" s="25"/>
      <c r="CC137" s="25"/>
      <c r="CD137" s="25"/>
      <c r="CE137" s="25"/>
      <c r="CF137" s="25"/>
      <c r="CG137" s="222"/>
      <c r="CH137" s="222"/>
    </row>
    <row r="138" spans="1:86" s="26" customFormat="1" ht="12.75">
      <c r="A138" s="21">
        <v>137</v>
      </c>
      <c r="B138" s="25"/>
      <c r="C138" s="220"/>
      <c r="D138" s="220"/>
      <c r="E138" s="220"/>
      <c r="F138" s="220"/>
      <c r="G138" s="220"/>
      <c r="H138" s="23"/>
      <c r="I138" s="220"/>
      <c r="J138" s="23"/>
      <c r="K138" s="23"/>
      <c r="L138" s="24"/>
      <c r="M138" s="220"/>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c r="BV138" s="25"/>
      <c r="BW138" s="25"/>
      <c r="BX138" s="25"/>
      <c r="BY138" s="25"/>
      <c r="BZ138" s="25"/>
      <c r="CA138" s="25"/>
      <c r="CB138" s="25"/>
      <c r="CC138" s="25"/>
      <c r="CD138" s="25"/>
      <c r="CE138" s="25"/>
      <c r="CF138" s="25"/>
      <c r="CG138" s="222"/>
      <c r="CH138" s="222"/>
    </row>
    <row r="139" spans="1:86" s="26" customFormat="1" ht="12.75">
      <c r="A139" s="21">
        <v>138</v>
      </c>
      <c r="B139" s="25"/>
      <c r="C139" s="220"/>
      <c r="D139" s="220"/>
      <c r="E139" s="220"/>
      <c r="F139" s="220"/>
      <c r="G139" s="220"/>
      <c r="H139" s="23"/>
      <c r="I139" s="220"/>
      <c r="J139" s="23"/>
      <c r="K139" s="23"/>
      <c r="L139" s="24"/>
      <c r="M139" s="220"/>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25"/>
      <c r="BS139" s="25"/>
      <c r="BT139" s="25"/>
      <c r="BU139" s="25"/>
      <c r="BV139" s="25"/>
      <c r="BW139" s="25"/>
      <c r="BX139" s="25"/>
      <c r="BY139" s="25"/>
      <c r="BZ139" s="25"/>
      <c r="CA139" s="25"/>
      <c r="CB139" s="25"/>
      <c r="CC139" s="25"/>
      <c r="CD139" s="25"/>
      <c r="CE139" s="25"/>
      <c r="CF139" s="25"/>
      <c r="CG139" s="222"/>
      <c r="CH139" s="222"/>
    </row>
    <row r="140" spans="1:86" s="26" customFormat="1" ht="12.75">
      <c r="A140" s="21">
        <v>139</v>
      </c>
      <c r="B140" s="25"/>
      <c r="C140" s="220"/>
      <c r="D140" s="220"/>
      <c r="E140" s="220"/>
      <c r="F140" s="220"/>
      <c r="G140" s="220"/>
      <c r="H140" s="23"/>
      <c r="I140" s="220"/>
      <c r="J140" s="23"/>
      <c r="K140" s="23"/>
      <c r="L140" s="24"/>
      <c r="M140" s="220"/>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c r="BI140" s="25"/>
      <c r="BJ140" s="25"/>
      <c r="BK140" s="25"/>
      <c r="BL140" s="25"/>
      <c r="BM140" s="25"/>
      <c r="BN140" s="25"/>
      <c r="BO140" s="25"/>
      <c r="BP140" s="25"/>
      <c r="BQ140" s="25"/>
      <c r="BR140" s="25"/>
      <c r="BS140" s="25"/>
      <c r="BT140" s="25"/>
      <c r="BU140" s="25"/>
      <c r="BV140" s="25"/>
      <c r="BW140" s="25"/>
      <c r="BX140" s="25"/>
      <c r="BY140" s="25"/>
      <c r="BZ140" s="25"/>
      <c r="CA140" s="25"/>
      <c r="CB140" s="25"/>
      <c r="CC140" s="25"/>
      <c r="CD140" s="25"/>
      <c r="CE140" s="25"/>
      <c r="CF140" s="25"/>
      <c r="CG140" s="222"/>
      <c r="CH140" s="222"/>
    </row>
    <row r="141" spans="1:86" s="26" customFormat="1" ht="12.75">
      <c r="A141" s="21">
        <v>140</v>
      </c>
      <c r="B141" s="25"/>
      <c r="C141" s="220"/>
      <c r="D141" s="220"/>
      <c r="E141" s="220"/>
      <c r="F141" s="220"/>
      <c r="G141" s="220"/>
      <c r="H141" s="23"/>
      <c r="I141" s="220"/>
      <c r="J141" s="23"/>
      <c r="K141" s="23"/>
      <c r="L141" s="24"/>
      <c r="M141" s="220"/>
      <c r="N141" s="25"/>
      <c r="O141" s="25"/>
      <c r="P141" s="25"/>
      <c r="Q141" s="25"/>
      <c r="R141" s="25"/>
      <c r="S141" s="25"/>
      <c r="T141" s="25"/>
      <c r="U141" s="25"/>
      <c r="V141" s="25"/>
      <c r="W141" s="25"/>
      <c r="X141" s="25"/>
      <c r="Y141" s="25"/>
      <c r="Z141" s="25"/>
      <c r="AA141" s="25"/>
      <c r="AB141" s="25"/>
      <c r="AC141" s="25"/>
      <c r="AD141" s="25"/>
      <c r="AE141" s="25"/>
      <c r="AF141" s="25"/>
      <c r="AG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c r="BV141" s="25"/>
      <c r="BW141" s="25"/>
      <c r="BX141" s="25"/>
      <c r="BY141" s="25"/>
      <c r="BZ141" s="25"/>
      <c r="CA141" s="25"/>
      <c r="CB141" s="25"/>
      <c r="CC141" s="25"/>
      <c r="CD141" s="25"/>
      <c r="CE141" s="25"/>
      <c r="CF141" s="25"/>
      <c r="CG141" s="222"/>
      <c r="CH141" s="222"/>
    </row>
    <row r="142" spans="1:86" s="26" customFormat="1" ht="12.75">
      <c r="A142" s="21">
        <v>141</v>
      </c>
      <c r="B142" s="25"/>
      <c r="C142" s="220"/>
      <c r="D142" s="220"/>
      <c r="E142" s="220"/>
      <c r="F142" s="220"/>
      <c r="G142" s="220"/>
      <c r="H142" s="23"/>
      <c r="I142" s="220"/>
      <c r="J142" s="23"/>
      <c r="K142" s="23"/>
      <c r="L142" s="24"/>
      <c r="M142" s="220"/>
      <c r="N142" s="25"/>
      <c r="O142" s="25"/>
      <c r="P142" s="25"/>
      <c r="Q142" s="25"/>
      <c r="R142" s="25"/>
      <c r="S142" s="25"/>
      <c r="T142" s="25"/>
      <c r="U142" s="25"/>
      <c r="V142" s="25"/>
      <c r="W142" s="25"/>
      <c r="X142" s="25"/>
      <c r="Y142" s="25"/>
      <c r="Z142" s="25"/>
      <c r="AA142" s="25"/>
      <c r="AB142" s="25"/>
      <c r="AC142" s="25"/>
      <c r="AD142" s="25"/>
      <c r="AE142" s="25"/>
      <c r="AF142" s="25"/>
      <c r="AG142" s="25"/>
      <c r="AH142" s="25"/>
      <c r="AI142" s="25"/>
      <c r="AJ142" s="25"/>
      <c r="AK142" s="25"/>
      <c r="AL142" s="25"/>
      <c r="AM142" s="25"/>
      <c r="AN142" s="25"/>
      <c r="AO142" s="25"/>
      <c r="AP142" s="25"/>
      <c r="AQ142" s="25"/>
      <c r="AR142" s="25"/>
      <c r="AS142" s="25"/>
      <c r="AT142" s="25"/>
      <c r="AU142" s="25"/>
      <c r="AV142" s="25"/>
      <c r="AW142" s="25"/>
      <c r="AX142" s="25"/>
      <c r="AY142" s="25"/>
      <c r="AZ142" s="25"/>
      <c r="BA142" s="25"/>
      <c r="BB142" s="25"/>
      <c r="BC142" s="25"/>
      <c r="BD142" s="25"/>
      <c r="BE142" s="25"/>
      <c r="BF142" s="25"/>
      <c r="BG142" s="25"/>
      <c r="BH142" s="25"/>
      <c r="BI142" s="25"/>
      <c r="BJ142" s="25"/>
      <c r="BK142" s="25"/>
      <c r="BL142" s="25"/>
      <c r="BM142" s="25"/>
      <c r="BN142" s="25"/>
      <c r="BO142" s="25"/>
      <c r="BP142" s="25"/>
      <c r="BQ142" s="25"/>
      <c r="BR142" s="25"/>
      <c r="BS142" s="25"/>
      <c r="BT142" s="25"/>
      <c r="BU142" s="25"/>
      <c r="BV142" s="25"/>
      <c r="BW142" s="25"/>
      <c r="BX142" s="25"/>
      <c r="BY142" s="25"/>
      <c r="BZ142" s="25"/>
      <c r="CA142" s="25"/>
      <c r="CB142" s="25"/>
      <c r="CC142" s="25"/>
      <c r="CD142" s="25"/>
      <c r="CE142" s="25"/>
      <c r="CF142" s="25"/>
      <c r="CG142" s="222"/>
      <c r="CH142" s="222"/>
    </row>
    <row r="143" spans="1:86" s="26" customFormat="1" ht="12.75">
      <c r="A143" s="21">
        <v>142</v>
      </c>
      <c r="B143" s="25"/>
      <c r="C143" s="220"/>
      <c r="D143" s="220"/>
      <c r="E143" s="220"/>
      <c r="F143" s="220"/>
      <c r="G143" s="220"/>
      <c r="H143" s="23"/>
      <c r="I143" s="220"/>
      <c r="J143" s="23"/>
      <c r="K143" s="23"/>
      <c r="L143" s="24"/>
      <c r="M143" s="220"/>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c r="BV143" s="25"/>
      <c r="BW143" s="25"/>
      <c r="BX143" s="25"/>
      <c r="BY143" s="25"/>
      <c r="BZ143" s="25"/>
      <c r="CA143" s="25"/>
      <c r="CB143" s="25"/>
      <c r="CC143" s="25"/>
      <c r="CD143" s="25"/>
      <c r="CE143" s="25"/>
      <c r="CF143" s="25"/>
      <c r="CG143" s="222"/>
      <c r="CH143" s="222"/>
    </row>
    <row r="144" spans="1:86" s="26" customFormat="1" ht="12.75">
      <c r="A144" s="21">
        <v>143</v>
      </c>
      <c r="B144" s="25"/>
      <c r="C144" s="220"/>
      <c r="D144" s="220"/>
      <c r="E144" s="220"/>
      <c r="F144" s="220"/>
      <c r="G144" s="220"/>
      <c r="H144" s="23"/>
      <c r="I144" s="220"/>
      <c r="J144" s="23"/>
      <c r="K144" s="23"/>
      <c r="L144" s="24"/>
      <c r="M144" s="220"/>
      <c r="N144" s="25"/>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c r="BS144" s="25"/>
      <c r="BT144" s="25"/>
      <c r="BU144" s="25"/>
      <c r="BV144" s="25"/>
      <c r="BW144" s="25"/>
      <c r="BX144" s="25"/>
      <c r="BY144" s="25"/>
      <c r="BZ144" s="25"/>
      <c r="CA144" s="25"/>
      <c r="CB144" s="25"/>
      <c r="CC144" s="25"/>
      <c r="CD144" s="25"/>
      <c r="CE144" s="25"/>
      <c r="CF144" s="25"/>
      <c r="CG144" s="222"/>
      <c r="CH144" s="222"/>
    </row>
    <row r="145" spans="1:86" s="26" customFormat="1" ht="12.75">
      <c r="A145" s="21">
        <v>144</v>
      </c>
      <c r="B145" s="25"/>
      <c r="C145" s="220"/>
      <c r="D145" s="220"/>
      <c r="E145" s="220"/>
      <c r="F145" s="220"/>
      <c r="G145" s="220"/>
      <c r="H145" s="23"/>
      <c r="I145" s="220"/>
      <c r="J145" s="23"/>
      <c r="K145" s="23"/>
      <c r="L145" s="24"/>
      <c r="M145" s="220"/>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c r="BV145" s="25"/>
      <c r="BW145" s="25"/>
      <c r="BX145" s="25"/>
      <c r="BY145" s="25"/>
      <c r="BZ145" s="25"/>
      <c r="CA145" s="25"/>
      <c r="CB145" s="25"/>
      <c r="CC145" s="25"/>
      <c r="CD145" s="25"/>
      <c r="CE145" s="25"/>
      <c r="CF145" s="25"/>
      <c r="CG145" s="222"/>
      <c r="CH145" s="222"/>
    </row>
    <row r="146" spans="1:86" s="26" customFormat="1" ht="12.75">
      <c r="A146" s="21">
        <v>145</v>
      </c>
      <c r="B146" s="25"/>
      <c r="C146" s="220"/>
      <c r="D146" s="220"/>
      <c r="E146" s="220"/>
      <c r="F146" s="220"/>
      <c r="G146" s="220"/>
      <c r="H146" s="23"/>
      <c r="I146" s="220"/>
      <c r="J146" s="23"/>
      <c r="K146" s="23"/>
      <c r="L146" s="24"/>
      <c r="M146" s="220"/>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c r="BV146" s="25"/>
      <c r="BW146" s="25"/>
      <c r="BX146" s="25"/>
      <c r="BY146" s="25"/>
      <c r="BZ146" s="25"/>
      <c r="CA146" s="25"/>
      <c r="CB146" s="25"/>
      <c r="CC146" s="25"/>
      <c r="CD146" s="25"/>
      <c r="CE146" s="25"/>
      <c r="CF146" s="25"/>
      <c r="CG146" s="222"/>
      <c r="CH146" s="222"/>
    </row>
    <row r="147" spans="1:86" s="26" customFormat="1" ht="12.75">
      <c r="A147" s="21">
        <v>146</v>
      </c>
      <c r="B147" s="25"/>
      <c r="C147" s="220"/>
      <c r="D147" s="220"/>
      <c r="E147" s="220"/>
      <c r="F147" s="220"/>
      <c r="G147" s="220"/>
      <c r="H147" s="23"/>
      <c r="I147" s="220"/>
      <c r="J147" s="23"/>
      <c r="K147" s="23"/>
      <c r="L147" s="24"/>
      <c r="M147" s="220"/>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25"/>
      <c r="BJ147" s="25"/>
      <c r="BK147" s="25"/>
      <c r="BL147" s="25"/>
      <c r="BM147" s="25"/>
      <c r="BN147" s="25"/>
      <c r="BO147" s="25"/>
      <c r="BP147" s="25"/>
      <c r="BQ147" s="25"/>
      <c r="BR147" s="25"/>
      <c r="BS147" s="25"/>
      <c r="BT147" s="25"/>
      <c r="BU147" s="25"/>
      <c r="BV147" s="25"/>
      <c r="BW147" s="25"/>
      <c r="BX147" s="25"/>
      <c r="BY147" s="25"/>
      <c r="BZ147" s="25"/>
      <c r="CA147" s="25"/>
      <c r="CB147" s="25"/>
      <c r="CC147" s="25"/>
      <c r="CD147" s="25"/>
      <c r="CE147" s="25"/>
      <c r="CF147" s="25"/>
      <c r="CG147" s="222"/>
      <c r="CH147" s="222"/>
    </row>
    <row r="148" spans="1:86" s="26" customFormat="1" ht="12.75">
      <c r="A148" s="21">
        <v>147</v>
      </c>
      <c r="B148" s="25"/>
      <c r="C148" s="220"/>
      <c r="D148" s="220"/>
      <c r="E148" s="220"/>
      <c r="F148" s="220"/>
      <c r="G148" s="220"/>
      <c r="H148" s="23"/>
      <c r="I148" s="220"/>
      <c r="J148" s="23"/>
      <c r="K148" s="23"/>
      <c r="L148" s="24"/>
      <c r="M148" s="220"/>
      <c r="N148" s="25"/>
      <c r="O148" s="25"/>
      <c r="P148" s="25"/>
      <c r="Q148" s="25"/>
      <c r="R148" s="25"/>
      <c r="S148" s="25"/>
      <c r="T148" s="25"/>
      <c r="U148" s="25"/>
      <c r="V148" s="25"/>
      <c r="W148" s="25"/>
      <c r="X148" s="25"/>
      <c r="Y148" s="25"/>
      <c r="Z148" s="25"/>
      <c r="AA148" s="25"/>
      <c r="AB148" s="25"/>
      <c r="AC148" s="25"/>
      <c r="AD148" s="25"/>
      <c r="AE148" s="25"/>
      <c r="AF148" s="25"/>
      <c r="AG148" s="25"/>
      <c r="AH148" s="25"/>
      <c r="AI148" s="25"/>
      <c r="AJ148" s="25"/>
      <c r="AK148" s="25"/>
      <c r="AL148" s="25"/>
      <c r="AM148" s="25"/>
      <c r="AN148" s="25"/>
      <c r="AO148" s="25"/>
      <c r="AP148" s="25"/>
      <c r="AQ148" s="25"/>
      <c r="AR148" s="25"/>
      <c r="AS148" s="25"/>
      <c r="AT148" s="25"/>
      <c r="AU148" s="25"/>
      <c r="AV148" s="25"/>
      <c r="AW148" s="25"/>
      <c r="AX148" s="25"/>
      <c r="AY148" s="25"/>
      <c r="AZ148" s="25"/>
      <c r="BA148" s="25"/>
      <c r="BB148" s="25"/>
      <c r="BC148" s="25"/>
      <c r="BD148" s="25"/>
      <c r="BE148" s="25"/>
      <c r="BF148" s="25"/>
      <c r="BG148" s="25"/>
      <c r="BH148" s="25"/>
      <c r="BI148" s="25"/>
      <c r="BJ148" s="25"/>
      <c r="BK148" s="25"/>
      <c r="BL148" s="25"/>
      <c r="BM148" s="25"/>
      <c r="BN148" s="25"/>
      <c r="BO148" s="25"/>
      <c r="BP148" s="25"/>
      <c r="BQ148" s="25"/>
      <c r="BR148" s="25"/>
      <c r="BS148" s="25"/>
      <c r="BT148" s="25"/>
      <c r="BU148" s="25"/>
      <c r="BV148" s="25"/>
      <c r="BW148" s="25"/>
      <c r="BX148" s="25"/>
      <c r="BY148" s="25"/>
      <c r="BZ148" s="25"/>
      <c r="CA148" s="25"/>
      <c r="CB148" s="25"/>
      <c r="CC148" s="25"/>
      <c r="CD148" s="25"/>
      <c r="CE148" s="25"/>
      <c r="CF148" s="25"/>
      <c r="CG148" s="222"/>
      <c r="CH148" s="222"/>
    </row>
    <row r="149" spans="1:86" s="26" customFormat="1" ht="12.75">
      <c r="A149" s="21">
        <v>148</v>
      </c>
      <c r="B149" s="25"/>
      <c r="C149" s="220"/>
      <c r="D149" s="220"/>
      <c r="E149" s="220"/>
      <c r="F149" s="220"/>
      <c r="G149" s="220"/>
      <c r="H149" s="23"/>
      <c r="I149" s="220"/>
      <c r="J149" s="23"/>
      <c r="K149" s="23"/>
      <c r="L149" s="24"/>
      <c r="M149" s="220"/>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25"/>
      <c r="BB149" s="25"/>
      <c r="BC149" s="25"/>
      <c r="BD149" s="25"/>
      <c r="BE149" s="25"/>
      <c r="BF149" s="25"/>
      <c r="BG149" s="25"/>
      <c r="BH149" s="25"/>
      <c r="BI149" s="25"/>
      <c r="BJ149" s="25"/>
      <c r="BK149" s="25"/>
      <c r="BL149" s="25"/>
      <c r="BM149" s="25"/>
      <c r="BN149" s="25"/>
      <c r="BO149" s="25"/>
      <c r="BP149" s="25"/>
      <c r="BQ149" s="25"/>
      <c r="BR149" s="25"/>
      <c r="BS149" s="25"/>
      <c r="BT149" s="25"/>
      <c r="BU149" s="25"/>
      <c r="BV149" s="25"/>
      <c r="BW149" s="25"/>
      <c r="BX149" s="25"/>
      <c r="BY149" s="25"/>
      <c r="BZ149" s="25"/>
      <c r="CA149" s="25"/>
      <c r="CB149" s="25"/>
      <c r="CC149" s="25"/>
      <c r="CD149" s="25"/>
      <c r="CE149" s="25"/>
      <c r="CF149" s="25"/>
      <c r="CG149" s="222"/>
      <c r="CH149" s="222"/>
    </row>
    <row r="150" spans="1:86" s="26" customFormat="1" ht="12.75">
      <c r="A150" s="21">
        <v>149</v>
      </c>
      <c r="B150" s="25"/>
      <c r="C150" s="220"/>
      <c r="D150" s="220"/>
      <c r="E150" s="220"/>
      <c r="F150" s="220"/>
      <c r="G150" s="220"/>
      <c r="H150" s="23"/>
      <c r="I150" s="220"/>
      <c r="J150" s="23"/>
      <c r="K150" s="23"/>
      <c r="L150" s="24"/>
      <c r="M150" s="220"/>
      <c r="N150" s="25"/>
      <c r="O150" s="25"/>
      <c r="P150" s="25"/>
      <c r="Q150" s="25"/>
      <c r="R150" s="25"/>
      <c r="S150" s="25"/>
      <c r="T150" s="25"/>
      <c r="U150" s="25"/>
      <c r="V150" s="25"/>
      <c r="W150" s="25"/>
      <c r="X150" s="25"/>
      <c r="Y150" s="25"/>
      <c r="Z150" s="25"/>
      <c r="AA150" s="25"/>
      <c r="AB150" s="25"/>
      <c r="AC150" s="25"/>
      <c r="AD150" s="25"/>
      <c r="AE150" s="25"/>
      <c r="AF150" s="25"/>
      <c r="AG150" s="25"/>
      <c r="AH150" s="25"/>
      <c r="AI150" s="25"/>
      <c r="AJ150" s="25"/>
      <c r="AK150" s="25"/>
      <c r="AL150" s="25"/>
      <c r="AM150" s="25"/>
      <c r="AN150" s="25"/>
      <c r="AO150" s="25"/>
      <c r="AP150" s="25"/>
      <c r="AQ150" s="25"/>
      <c r="AR150" s="25"/>
      <c r="AS150" s="25"/>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25"/>
      <c r="BS150" s="25"/>
      <c r="BT150" s="25"/>
      <c r="BU150" s="25"/>
      <c r="BV150" s="25"/>
      <c r="BW150" s="25"/>
      <c r="BX150" s="25"/>
      <c r="BY150" s="25"/>
      <c r="BZ150" s="25"/>
      <c r="CA150" s="25"/>
      <c r="CB150" s="25"/>
      <c r="CC150" s="25"/>
      <c r="CD150" s="25"/>
      <c r="CE150" s="25"/>
      <c r="CF150" s="25"/>
      <c r="CG150" s="222"/>
      <c r="CH150" s="222"/>
    </row>
    <row r="151" spans="1:86" s="26" customFormat="1" ht="12.75">
      <c r="A151" s="21">
        <v>150</v>
      </c>
      <c r="B151" s="25"/>
      <c r="C151" s="220"/>
      <c r="D151" s="220"/>
      <c r="E151" s="220"/>
      <c r="F151" s="220"/>
      <c r="G151" s="220"/>
      <c r="H151" s="23"/>
      <c r="I151" s="220"/>
      <c r="J151" s="23"/>
      <c r="K151" s="23"/>
      <c r="L151" s="24"/>
      <c r="M151" s="220"/>
      <c r="N151" s="25"/>
      <c r="O151" s="25"/>
      <c r="P151" s="25"/>
      <c r="Q151" s="25"/>
      <c r="R151" s="25"/>
      <c r="S151" s="25"/>
      <c r="T151" s="25"/>
      <c r="U151" s="25"/>
      <c r="V151" s="25"/>
      <c r="W151" s="25"/>
      <c r="X151" s="25"/>
      <c r="Y151" s="25"/>
      <c r="Z151" s="25"/>
      <c r="AA151" s="25"/>
      <c r="AB151" s="25"/>
      <c r="AC151" s="25"/>
      <c r="AD151" s="25"/>
      <c r="AE151" s="25"/>
      <c r="AF151" s="25"/>
      <c r="AG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c r="BS151" s="25"/>
      <c r="BT151" s="25"/>
      <c r="BU151" s="25"/>
      <c r="BV151" s="25"/>
      <c r="BW151" s="25"/>
      <c r="BX151" s="25"/>
      <c r="BY151" s="25"/>
      <c r="BZ151" s="25"/>
      <c r="CA151" s="25"/>
      <c r="CB151" s="25"/>
      <c r="CC151" s="25"/>
      <c r="CD151" s="25"/>
      <c r="CE151" s="25"/>
      <c r="CF151" s="25"/>
      <c r="CG151" s="222"/>
      <c r="CH151" s="222"/>
    </row>
    <row r="152" spans="1:86" s="26" customFormat="1" ht="12.75">
      <c r="A152" s="21">
        <v>151</v>
      </c>
      <c r="B152" s="25"/>
      <c r="C152" s="220"/>
      <c r="D152" s="220"/>
      <c r="E152" s="220"/>
      <c r="F152" s="220"/>
      <c r="G152" s="220"/>
      <c r="H152" s="23"/>
      <c r="I152" s="220"/>
      <c r="J152" s="23"/>
      <c r="K152" s="23"/>
      <c r="L152" s="24"/>
      <c r="M152" s="220"/>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c r="BV152" s="25"/>
      <c r="BW152" s="25"/>
      <c r="BX152" s="25"/>
      <c r="BY152" s="25"/>
      <c r="BZ152" s="25"/>
      <c r="CA152" s="25"/>
      <c r="CB152" s="25"/>
      <c r="CC152" s="25"/>
      <c r="CD152" s="25"/>
      <c r="CE152" s="25"/>
      <c r="CF152" s="25"/>
      <c r="CG152" s="222"/>
      <c r="CH152" s="222"/>
    </row>
    <row r="153" spans="1:86" s="26" customFormat="1" ht="12.75">
      <c r="A153" s="21">
        <v>152</v>
      </c>
      <c r="B153" s="25"/>
      <c r="C153" s="220"/>
      <c r="D153" s="220"/>
      <c r="E153" s="220"/>
      <c r="F153" s="220"/>
      <c r="G153" s="220"/>
      <c r="H153" s="23"/>
      <c r="I153" s="220"/>
      <c r="J153" s="23"/>
      <c r="K153" s="23"/>
      <c r="L153" s="24"/>
      <c r="M153" s="220"/>
      <c r="N153" s="25"/>
      <c r="O153" s="25"/>
      <c r="P153" s="25"/>
      <c r="Q153" s="25"/>
      <c r="R153" s="25"/>
      <c r="S153" s="25"/>
      <c r="T153" s="25"/>
      <c r="U153" s="25"/>
      <c r="V153" s="25"/>
      <c r="W153" s="25"/>
      <c r="X153" s="25"/>
      <c r="Y153" s="25"/>
      <c r="Z153" s="25"/>
      <c r="AA153" s="25"/>
      <c r="AB153" s="25"/>
      <c r="AC153" s="25"/>
      <c r="AD153" s="25"/>
      <c r="AE153" s="25"/>
      <c r="AF153" s="25"/>
      <c r="AG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c r="BS153" s="25"/>
      <c r="BT153" s="25"/>
      <c r="BU153" s="25"/>
      <c r="BV153" s="25"/>
      <c r="BW153" s="25"/>
      <c r="BX153" s="25"/>
      <c r="BY153" s="25"/>
      <c r="BZ153" s="25"/>
      <c r="CA153" s="25"/>
      <c r="CB153" s="25"/>
      <c r="CC153" s="25"/>
      <c r="CD153" s="25"/>
      <c r="CE153" s="25"/>
      <c r="CF153" s="25"/>
      <c r="CG153" s="222"/>
      <c r="CH153" s="222"/>
    </row>
    <row r="154" spans="1:86" s="26" customFormat="1" ht="12.75">
      <c r="A154" s="21">
        <v>153</v>
      </c>
      <c r="B154" s="25"/>
      <c r="C154" s="220"/>
      <c r="D154" s="220"/>
      <c r="E154" s="220"/>
      <c r="F154" s="220"/>
      <c r="G154" s="220"/>
      <c r="H154" s="23"/>
      <c r="I154" s="220"/>
      <c r="J154" s="23"/>
      <c r="K154" s="23"/>
      <c r="L154" s="24"/>
      <c r="M154" s="220"/>
      <c r="N154" s="25"/>
      <c r="O154" s="25"/>
      <c r="P154" s="25"/>
      <c r="Q154" s="25"/>
      <c r="R154" s="25"/>
      <c r="S154" s="25"/>
      <c r="T154" s="25"/>
      <c r="U154" s="25"/>
      <c r="V154" s="25"/>
      <c r="W154" s="25"/>
      <c r="X154" s="25"/>
      <c r="Y154" s="25"/>
      <c r="Z154" s="25"/>
      <c r="AA154" s="25"/>
      <c r="AB154" s="25"/>
      <c r="AC154" s="25"/>
      <c r="AD154" s="25"/>
      <c r="AE154" s="25"/>
      <c r="AF154" s="25"/>
      <c r="AG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c r="BV154" s="25"/>
      <c r="BW154" s="25"/>
      <c r="BX154" s="25"/>
      <c r="BY154" s="25"/>
      <c r="BZ154" s="25"/>
      <c r="CA154" s="25"/>
      <c r="CB154" s="25"/>
      <c r="CC154" s="25"/>
      <c r="CD154" s="25"/>
      <c r="CE154" s="25"/>
      <c r="CF154" s="25"/>
      <c r="CG154" s="222"/>
      <c r="CH154" s="222"/>
    </row>
    <row r="155" spans="1:86" s="26" customFormat="1" ht="12.75">
      <c r="A155" s="21">
        <v>154</v>
      </c>
      <c r="B155" s="25"/>
      <c r="C155" s="220"/>
      <c r="D155" s="220"/>
      <c r="E155" s="220"/>
      <c r="F155" s="220"/>
      <c r="G155" s="220"/>
      <c r="H155" s="23"/>
      <c r="I155" s="220"/>
      <c r="J155" s="23"/>
      <c r="K155" s="23"/>
      <c r="L155" s="24"/>
      <c r="M155" s="220"/>
      <c r="N155" s="25"/>
      <c r="O155" s="25"/>
      <c r="P155" s="25"/>
      <c r="Q155" s="25"/>
      <c r="R155" s="25"/>
      <c r="S155" s="25"/>
      <c r="T155" s="25"/>
      <c r="U155" s="25"/>
      <c r="V155" s="25"/>
      <c r="W155" s="25"/>
      <c r="X155" s="25"/>
      <c r="Y155" s="25"/>
      <c r="Z155" s="2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c r="BV155" s="25"/>
      <c r="BW155" s="25"/>
      <c r="BX155" s="25"/>
      <c r="BY155" s="25"/>
      <c r="BZ155" s="25"/>
      <c r="CA155" s="25"/>
      <c r="CB155" s="25"/>
      <c r="CC155" s="25"/>
      <c r="CD155" s="25"/>
      <c r="CE155" s="25"/>
      <c r="CF155" s="25"/>
      <c r="CG155" s="222"/>
      <c r="CH155" s="222"/>
    </row>
    <row r="156" spans="1:86" s="26" customFormat="1" ht="12.75">
      <c r="A156" s="21">
        <v>155</v>
      </c>
      <c r="B156" s="25"/>
      <c r="C156" s="220"/>
      <c r="D156" s="220"/>
      <c r="E156" s="220"/>
      <c r="F156" s="220"/>
      <c r="G156" s="220"/>
      <c r="H156" s="23"/>
      <c r="I156" s="220"/>
      <c r="J156" s="23"/>
      <c r="K156" s="23"/>
      <c r="L156" s="24"/>
      <c r="M156" s="220"/>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c r="BV156" s="25"/>
      <c r="BW156" s="25"/>
      <c r="BX156" s="25"/>
      <c r="BY156" s="25"/>
      <c r="BZ156" s="25"/>
      <c r="CA156" s="25"/>
      <c r="CB156" s="25"/>
      <c r="CC156" s="25"/>
      <c r="CD156" s="25"/>
      <c r="CE156" s="25"/>
      <c r="CF156" s="25"/>
      <c r="CG156" s="222"/>
      <c r="CH156" s="222"/>
    </row>
    <row r="157" spans="1:86" s="26" customFormat="1" ht="12.75">
      <c r="A157" s="21">
        <v>156</v>
      </c>
      <c r="B157" s="25"/>
      <c r="C157" s="220"/>
      <c r="D157" s="220"/>
      <c r="E157" s="220"/>
      <c r="F157" s="220"/>
      <c r="G157" s="220"/>
      <c r="H157" s="23"/>
      <c r="I157" s="220"/>
      <c r="J157" s="23"/>
      <c r="K157" s="23"/>
      <c r="L157" s="24"/>
      <c r="M157" s="220"/>
      <c r="N157" s="25"/>
      <c r="O157" s="25"/>
      <c r="P157" s="25"/>
      <c r="Q157" s="25"/>
      <c r="R157" s="25"/>
      <c r="S157" s="25"/>
      <c r="T157" s="25"/>
      <c r="U157" s="25"/>
      <c r="V157" s="25"/>
      <c r="W157" s="25"/>
      <c r="X157" s="25"/>
      <c r="Y157" s="25"/>
      <c r="Z157" s="25"/>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c r="BV157" s="25"/>
      <c r="BW157" s="25"/>
      <c r="BX157" s="25"/>
      <c r="BY157" s="25"/>
      <c r="BZ157" s="25"/>
      <c r="CA157" s="25"/>
      <c r="CB157" s="25"/>
      <c r="CC157" s="25"/>
      <c r="CD157" s="25"/>
      <c r="CE157" s="25"/>
      <c r="CF157" s="25"/>
      <c r="CG157" s="222"/>
      <c r="CH157" s="222"/>
    </row>
    <row r="158" spans="1:86" s="26" customFormat="1" ht="12.75">
      <c r="A158" s="21">
        <v>157</v>
      </c>
      <c r="B158" s="25"/>
      <c r="C158" s="220"/>
      <c r="D158" s="220"/>
      <c r="E158" s="220"/>
      <c r="F158" s="220"/>
      <c r="G158" s="220"/>
      <c r="H158" s="23"/>
      <c r="I158" s="220"/>
      <c r="J158" s="23"/>
      <c r="K158" s="23"/>
      <c r="L158" s="24"/>
      <c r="M158" s="220"/>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c r="BS158" s="25"/>
      <c r="BT158" s="25"/>
      <c r="BU158" s="25"/>
      <c r="BV158" s="25"/>
      <c r="BW158" s="25"/>
      <c r="BX158" s="25"/>
      <c r="BY158" s="25"/>
      <c r="BZ158" s="25"/>
      <c r="CA158" s="25"/>
      <c r="CB158" s="25"/>
      <c r="CC158" s="25"/>
      <c r="CD158" s="25"/>
      <c r="CE158" s="25"/>
      <c r="CF158" s="25"/>
      <c r="CG158" s="222"/>
      <c r="CH158" s="222"/>
    </row>
    <row r="159" spans="1:86" s="26" customFormat="1" ht="12.75">
      <c r="A159" s="21">
        <v>158</v>
      </c>
      <c r="B159" s="25"/>
      <c r="C159" s="220"/>
      <c r="D159" s="220"/>
      <c r="E159" s="220"/>
      <c r="F159" s="220"/>
      <c r="G159" s="220"/>
      <c r="H159" s="23"/>
      <c r="I159" s="220"/>
      <c r="J159" s="23"/>
      <c r="K159" s="23"/>
      <c r="L159" s="24"/>
      <c r="M159" s="220"/>
      <c r="N159" s="25"/>
      <c r="O159" s="25"/>
      <c r="P159" s="25"/>
      <c r="Q159" s="25"/>
      <c r="R159" s="25"/>
      <c r="S159" s="25"/>
      <c r="T159" s="25"/>
      <c r="U159" s="25"/>
      <c r="V159" s="25"/>
      <c r="W159" s="25"/>
      <c r="X159" s="25"/>
      <c r="Y159" s="25"/>
      <c r="Z159" s="25"/>
      <c r="AA159" s="25"/>
      <c r="AB159" s="25"/>
      <c r="AC159" s="25"/>
      <c r="AD159" s="25"/>
      <c r="AE159" s="25"/>
      <c r="AF159" s="25"/>
      <c r="AG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c r="BS159" s="25"/>
      <c r="BT159" s="25"/>
      <c r="BU159" s="25"/>
      <c r="BV159" s="25"/>
      <c r="BW159" s="25"/>
      <c r="BX159" s="25"/>
      <c r="BY159" s="25"/>
      <c r="BZ159" s="25"/>
      <c r="CA159" s="25"/>
      <c r="CB159" s="25"/>
      <c r="CC159" s="25"/>
      <c r="CD159" s="25"/>
      <c r="CE159" s="25"/>
      <c r="CF159" s="25"/>
      <c r="CG159" s="222"/>
      <c r="CH159" s="222"/>
    </row>
    <row r="160" spans="1:86" s="26" customFormat="1" ht="12.75">
      <c r="A160" s="21">
        <v>159</v>
      </c>
      <c r="B160" s="25"/>
      <c r="C160" s="220"/>
      <c r="D160" s="220"/>
      <c r="E160" s="220"/>
      <c r="F160" s="220"/>
      <c r="G160" s="220"/>
      <c r="H160" s="23"/>
      <c r="I160" s="220"/>
      <c r="J160" s="23"/>
      <c r="K160" s="23"/>
      <c r="L160" s="24"/>
      <c r="M160" s="220"/>
      <c r="N160" s="25"/>
      <c r="O160" s="25"/>
      <c r="P160" s="25"/>
      <c r="Q160" s="25"/>
      <c r="R160" s="25"/>
      <c r="S160" s="25"/>
      <c r="T160" s="25"/>
      <c r="U160" s="25"/>
      <c r="V160" s="25"/>
      <c r="W160" s="25"/>
      <c r="X160" s="25"/>
      <c r="Y160" s="25"/>
      <c r="Z160" s="25"/>
      <c r="AA160" s="25"/>
      <c r="AB160" s="25"/>
      <c r="AC160" s="25"/>
      <c r="AD160" s="25"/>
      <c r="AE160" s="25"/>
      <c r="AF160" s="25"/>
      <c r="AG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c r="BS160" s="25"/>
      <c r="BT160" s="25"/>
      <c r="BU160" s="25"/>
      <c r="BV160" s="25"/>
      <c r="BW160" s="25"/>
      <c r="BX160" s="25"/>
      <c r="BY160" s="25"/>
      <c r="BZ160" s="25"/>
      <c r="CA160" s="25"/>
      <c r="CB160" s="25"/>
      <c r="CC160" s="25"/>
      <c r="CD160" s="25"/>
      <c r="CE160" s="25"/>
      <c r="CF160" s="25"/>
      <c r="CG160" s="222"/>
      <c r="CH160" s="222"/>
    </row>
    <row r="161" spans="1:86" s="26" customFormat="1" ht="12.75">
      <c r="A161" s="21">
        <v>160</v>
      </c>
      <c r="B161" s="25"/>
      <c r="C161" s="220"/>
      <c r="D161" s="220"/>
      <c r="E161" s="220"/>
      <c r="F161" s="220"/>
      <c r="G161" s="220"/>
      <c r="H161" s="23"/>
      <c r="I161" s="220"/>
      <c r="J161" s="23"/>
      <c r="K161" s="23"/>
      <c r="L161" s="24"/>
      <c r="M161" s="220"/>
      <c r="N161" s="25"/>
      <c r="O161" s="25"/>
      <c r="P161" s="25"/>
      <c r="Q161" s="25"/>
      <c r="R161" s="25"/>
      <c r="S161" s="25"/>
      <c r="T161" s="25"/>
      <c r="U161" s="25"/>
      <c r="V161" s="25"/>
      <c r="W161" s="25"/>
      <c r="X161" s="25"/>
      <c r="Y161" s="25"/>
      <c r="Z161" s="25"/>
      <c r="AA161" s="25"/>
      <c r="AB161" s="25"/>
      <c r="AC161" s="25"/>
      <c r="AD161" s="25"/>
      <c r="AE161" s="25"/>
      <c r="AF161" s="25"/>
      <c r="AG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c r="BS161" s="25"/>
      <c r="BT161" s="25"/>
      <c r="BU161" s="25"/>
      <c r="BV161" s="25"/>
      <c r="BW161" s="25"/>
      <c r="BX161" s="25"/>
      <c r="BY161" s="25"/>
      <c r="BZ161" s="25"/>
      <c r="CA161" s="25"/>
      <c r="CB161" s="25"/>
      <c r="CC161" s="25"/>
      <c r="CD161" s="25"/>
      <c r="CE161" s="25"/>
      <c r="CF161" s="25"/>
      <c r="CG161" s="222"/>
      <c r="CH161" s="222"/>
    </row>
    <row r="162" spans="1:86" s="26" customFormat="1" ht="12.75">
      <c r="A162" s="21">
        <v>161</v>
      </c>
      <c r="B162" s="25"/>
      <c r="C162" s="220"/>
      <c r="D162" s="220"/>
      <c r="E162" s="220"/>
      <c r="F162" s="220"/>
      <c r="G162" s="220"/>
      <c r="H162" s="23"/>
      <c r="I162" s="220"/>
      <c r="J162" s="23"/>
      <c r="K162" s="23"/>
      <c r="L162" s="24"/>
      <c r="M162" s="220"/>
      <c r="N162" s="25"/>
      <c r="O162" s="25"/>
      <c r="P162" s="25"/>
      <c r="Q162" s="25"/>
      <c r="R162" s="25"/>
      <c r="S162" s="25"/>
      <c r="T162" s="25"/>
      <c r="U162" s="25"/>
      <c r="V162" s="25"/>
      <c r="W162" s="25"/>
      <c r="X162" s="25"/>
      <c r="Y162" s="25"/>
      <c r="Z162" s="25"/>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c r="BS162" s="25"/>
      <c r="BT162" s="25"/>
      <c r="BU162" s="25"/>
      <c r="BV162" s="25"/>
      <c r="BW162" s="25"/>
      <c r="BX162" s="25"/>
      <c r="BY162" s="25"/>
      <c r="BZ162" s="25"/>
      <c r="CA162" s="25"/>
      <c r="CB162" s="25"/>
      <c r="CC162" s="25"/>
      <c r="CD162" s="25"/>
      <c r="CE162" s="25"/>
      <c r="CF162" s="25"/>
      <c r="CG162" s="222"/>
      <c r="CH162" s="222"/>
    </row>
    <row r="163" spans="1:86" s="26" customFormat="1" ht="12.75">
      <c r="A163" s="21">
        <v>162</v>
      </c>
      <c r="B163" s="25"/>
      <c r="C163" s="220"/>
      <c r="D163" s="220"/>
      <c r="E163" s="220"/>
      <c r="F163" s="220"/>
      <c r="G163" s="220"/>
      <c r="H163" s="23"/>
      <c r="I163" s="220"/>
      <c r="J163" s="23"/>
      <c r="K163" s="23"/>
      <c r="L163" s="24"/>
      <c r="M163" s="220"/>
      <c r="N163" s="25"/>
      <c r="O163" s="25"/>
      <c r="P163" s="25"/>
      <c r="Q163" s="25"/>
      <c r="R163" s="25"/>
      <c r="S163" s="25"/>
      <c r="T163" s="25"/>
      <c r="U163" s="25"/>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c r="BS163" s="25"/>
      <c r="BT163" s="25"/>
      <c r="BU163" s="25"/>
      <c r="BV163" s="25"/>
      <c r="BW163" s="25"/>
      <c r="BX163" s="25"/>
      <c r="BY163" s="25"/>
      <c r="BZ163" s="25"/>
      <c r="CA163" s="25"/>
      <c r="CB163" s="25"/>
      <c r="CC163" s="25"/>
      <c r="CD163" s="25"/>
      <c r="CE163" s="25"/>
      <c r="CF163" s="25"/>
      <c r="CG163" s="222"/>
      <c r="CH163" s="222"/>
    </row>
    <row r="164" spans="1:86" s="26" customFormat="1" ht="12.75">
      <c r="A164" s="21">
        <v>163</v>
      </c>
      <c r="B164" s="25"/>
      <c r="C164" s="220"/>
      <c r="D164" s="220"/>
      <c r="E164" s="220"/>
      <c r="F164" s="220"/>
      <c r="G164" s="220"/>
      <c r="H164" s="23"/>
      <c r="I164" s="220"/>
      <c r="J164" s="23"/>
      <c r="K164" s="23"/>
      <c r="L164" s="24"/>
      <c r="M164" s="220"/>
      <c r="N164" s="25"/>
      <c r="O164" s="25"/>
      <c r="P164" s="25"/>
      <c r="Q164" s="25"/>
      <c r="R164" s="25"/>
      <c r="S164" s="25"/>
      <c r="T164" s="25"/>
      <c r="U164" s="25"/>
      <c r="V164" s="25"/>
      <c r="W164" s="25"/>
      <c r="X164" s="25"/>
      <c r="Y164" s="25"/>
      <c r="Z164" s="25"/>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c r="BS164" s="25"/>
      <c r="BT164" s="25"/>
      <c r="BU164" s="25"/>
      <c r="BV164" s="25"/>
      <c r="BW164" s="25"/>
      <c r="BX164" s="25"/>
      <c r="BY164" s="25"/>
      <c r="BZ164" s="25"/>
      <c r="CA164" s="25"/>
      <c r="CB164" s="25"/>
      <c r="CC164" s="25"/>
      <c r="CD164" s="25"/>
      <c r="CE164" s="25"/>
      <c r="CF164" s="25"/>
      <c r="CG164" s="222"/>
      <c r="CH164" s="222"/>
    </row>
    <row r="165" spans="1:86" s="26" customFormat="1" ht="12.75">
      <c r="A165" s="21">
        <v>164</v>
      </c>
      <c r="B165" s="25"/>
      <c r="C165" s="220"/>
      <c r="D165" s="220"/>
      <c r="E165" s="220"/>
      <c r="F165" s="220"/>
      <c r="G165" s="220"/>
      <c r="H165" s="23"/>
      <c r="I165" s="220"/>
      <c r="J165" s="23"/>
      <c r="K165" s="23"/>
      <c r="L165" s="24"/>
      <c r="M165" s="220"/>
      <c r="N165" s="25"/>
      <c r="O165" s="25"/>
      <c r="P165" s="25"/>
      <c r="Q165" s="25"/>
      <c r="R165" s="25"/>
      <c r="S165" s="25"/>
      <c r="T165" s="25"/>
      <c r="U165" s="25"/>
      <c r="V165" s="25"/>
      <c r="W165" s="25"/>
      <c r="X165" s="25"/>
      <c r="Y165" s="25"/>
      <c r="Z165" s="2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c r="BS165" s="25"/>
      <c r="BT165" s="25"/>
      <c r="BU165" s="25"/>
      <c r="BV165" s="25"/>
      <c r="BW165" s="25"/>
      <c r="BX165" s="25"/>
      <c r="BY165" s="25"/>
      <c r="BZ165" s="25"/>
      <c r="CA165" s="25"/>
      <c r="CB165" s="25"/>
      <c r="CC165" s="25"/>
      <c r="CD165" s="25"/>
      <c r="CE165" s="25"/>
      <c r="CF165" s="25"/>
      <c r="CG165" s="222"/>
      <c r="CH165" s="222"/>
    </row>
    <row r="166" spans="1:86" s="26" customFormat="1" ht="12.75">
      <c r="A166" s="21">
        <v>165</v>
      </c>
      <c r="B166" s="25"/>
      <c r="C166" s="220"/>
      <c r="D166" s="220"/>
      <c r="E166" s="220"/>
      <c r="F166" s="220"/>
      <c r="G166" s="220"/>
      <c r="H166" s="23"/>
      <c r="I166" s="220"/>
      <c r="J166" s="23"/>
      <c r="K166" s="23"/>
      <c r="L166" s="24"/>
      <c r="M166" s="220"/>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c r="BV166" s="25"/>
      <c r="BW166" s="25"/>
      <c r="BX166" s="25"/>
      <c r="BY166" s="25"/>
      <c r="BZ166" s="25"/>
      <c r="CA166" s="25"/>
      <c r="CB166" s="25"/>
      <c r="CC166" s="25"/>
      <c r="CD166" s="25"/>
      <c r="CE166" s="25"/>
      <c r="CF166" s="25"/>
      <c r="CG166" s="222"/>
      <c r="CH166" s="222"/>
    </row>
    <row r="167" spans="1:86" s="26" customFormat="1" ht="12.75">
      <c r="A167" s="21">
        <v>166</v>
      </c>
      <c r="B167" s="25"/>
      <c r="C167" s="220"/>
      <c r="D167" s="220"/>
      <c r="E167" s="220"/>
      <c r="F167" s="220"/>
      <c r="G167" s="220"/>
      <c r="H167" s="23"/>
      <c r="I167" s="220"/>
      <c r="J167" s="23"/>
      <c r="K167" s="23"/>
      <c r="L167" s="24"/>
      <c r="M167" s="220"/>
      <c r="N167" s="25"/>
      <c r="O167" s="25"/>
      <c r="P167" s="25"/>
      <c r="Q167" s="25"/>
      <c r="R167" s="25"/>
      <c r="S167" s="25"/>
      <c r="T167" s="25"/>
      <c r="U167" s="25"/>
      <c r="V167" s="25"/>
      <c r="W167" s="25"/>
      <c r="X167" s="25"/>
      <c r="Y167" s="25"/>
      <c r="Z167" s="25"/>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c r="BS167" s="25"/>
      <c r="BT167" s="25"/>
      <c r="BU167" s="25"/>
      <c r="BV167" s="25"/>
      <c r="BW167" s="25"/>
      <c r="BX167" s="25"/>
      <c r="BY167" s="25"/>
      <c r="BZ167" s="25"/>
      <c r="CA167" s="25"/>
      <c r="CB167" s="25"/>
      <c r="CC167" s="25"/>
      <c r="CD167" s="25"/>
      <c r="CE167" s="25"/>
      <c r="CF167" s="25"/>
      <c r="CG167" s="222"/>
      <c r="CH167" s="222"/>
    </row>
    <row r="168" spans="1:86" s="26" customFormat="1" ht="12.75">
      <c r="A168" s="21">
        <v>167</v>
      </c>
      <c r="B168" s="25"/>
      <c r="C168" s="220"/>
      <c r="D168" s="220"/>
      <c r="E168" s="220"/>
      <c r="F168" s="220"/>
      <c r="G168" s="220"/>
      <c r="H168" s="23"/>
      <c r="I168" s="220"/>
      <c r="J168" s="23"/>
      <c r="K168" s="23"/>
      <c r="L168" s="24"/>
      <c r="M168" s="220"/>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c r="BS168" s="25"/>
      <c r="BT168" s="25"/>
      <c r="BU168" s="25"/>
      <c r="BV168" s="25"/>
      <c r="BW168" s="25"/>
      <c r="BX168" s="25"/>
      <c r="BY168" s="25"/>
      <c r="BZ168" s="25"/>
      <c r="CA168" s="25"/>
      <c r="CB168" s="25"/>
      <c r="CC168" s="25"/>
      <c r="CD168" s="25"/>
      <c r="CE168" s="25"/>
      <c r="CF168" s="25"/>
      <c r="CG168" s="222"/>
      <c r="CH168" s="222"/>
    </row>
    <row r="169" spans="1:86" s="26" customFormat="1" ht="12.75">
      <c r="A169" s="21">
        <v>168</v>
      </c>
      <c r="B169" s="25"/>
      <c r="C169" s="220"/>
      <c r="D169" s="220"/>
      <c r="E169" s="220"/>
      <c r="F169" s="220"/>
      <c r="G169" s="220"/>
      <c r="H169" s="23"/>
      <c r="I169" s="220"/>
      <c r="J169" s="23"/>
      <c r="K169" s="23"/>
      <c r="L169" s="24"/>
      <c r="M169" s="220"/>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c r="BV169" s="25"/>
      <c r="BW169" s="25"/>
      <c r="BX169" s="25"/>
      <c r="BY169" s="25"/>
      <c r="BZ169" s="25"/>
      <c r="CA169" s="25"/>
      <c r="CB169" s="25"/>
      <c r="CC169" s="25"/>
      <c r="CD169" s="25"/>
      <c r="CE169" s="25"/>
      <c r="CF169" s="25"/>
      <c r="CG169" s="222"/>
      <c r="CH169" s="222"/>
    </row>
    <row r="170" spans="1:86" s="26" customFormat="1" ht="12.75">
      <c r="A170" s="21">
        <v>169</v>
      </c>
      <c r="B170" s="25"/>
      <c r="C170" s="220"/>
      <c r="D170" s="220"/>
      <c r="E170" s="220"/>
      <c r="F170" s="220"/>
      <c r="G170" s="220"/>
      <c r="H170" s="23"/>
      <c r="I170" s="220"/>
      <c r="J170" s="23"/>
      <c r="K170" s="23"/>
      <c r="L170" s="24"/>
      <c r="M170" s="220"/>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c r="BC170" s="25"/>
      <c r="BD170" s="25"/>
      <c r="BE170" s="25"/>
      <c r="BF170" s="25"/>
      <c r="BG170" s="25"/>
      <c r="BH170" s="25"/>
      <c r="BI170" s="25"/>
      <c r="BJ170" s="25"/>
      <c r="BK170" s="25"/>
      <c r="BL170" s="25"/>
      <c r="BM170" s="25"/>
      <c r="BN170" s="25"/>
      <c r="BO170" s="25"/>
      <c r="BP170" s="25"/>
      <c r="BQ170" s="25"/>
      <c r="BR170" s="25"/>
      <c r="BS170" s="25"/>
      <c r="BT170" s="25"/>
      <c r="BU170" s="25"/>
      <c r="BV170" s="25"/>
      <c r="BW170" s="25"/>
      <c r="BX170" s="25"/>
      <c r="BY170" s="25"/>
      <c r="BZ170" s="25"/>
      <c r="CA170" s="25"/>
      <c r="CB170" s="25"/>
      <c r="CC170" s="25"/>
      <c r="CD170" s="25"/>
      <c r="CE170" s="25"/>
      <c r="CF170" s="25"/>
      <c r="CG170" s="222"/>
      <c r="CH170" s="222"/>
    </row>
    <row r="171" spans="1:86" s="26" customFormat="1" ht="12.75">
      <c r="A171" s="21">
        <v>170</v>
      </c>
      <c r="B171" s="25"/>
      <c r="C171" s="220"/>
      <c r="D171" s="220"/>
      <c r="E171" s="220"/>
      <c r="F171" s="220"/>
      <c r="G171" s="220"/>
      <c r="H171" s="23"/>
      <c r="I171" s="220"/>
      <c r="J171" s="23"/>
      <c r="K171" s="23"/>
      <c r="L171" s="24"/>
      <c r="M171" s="220"/>
      <c r="N171" s="25"/>
      <c r="O171" s="25"/>
      <c r="P171" s="25"/>
      <c r="Q171" s="25"/>
      <c r="R171" s="25"/>
      <c r="S171" s="25"/>
      <c r="T171" s="25"/>
      <c r="U171" s="25"/>
      <c r="V171" s="25"/>
      <c r="W171" s="25"/>
      <c r="X171" s="25"/>
      <c r="Y171" s="25"/>
      <c r="Z171" s="25"/>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c r="BS171" s="25"/>
      <c r="BT171" s="25"/>
      <c r="BU171" s="25"/>
      <c r="BV171" s="25"/>
      <c r="BW171" s="25"/>
      <c r="BX171" s="25"/>
      <c r="BY171" s="25"/>
      <c r="BZ171" s="25"/>
      <c r="CA171" s="25"/>
      <c r="CB171" s="25"/>
      <c r="CC171" s="25"/>
      <c r="CD171" s="25"/>
      <c r="CE171" s="25"/>
      <c r="CF171" s="25"/>
      <c r="CG171" s="222"/>
      <c r="CH171" s="222"/>
    </row>
    <row r="172" spans="1:86" s="26" customFormat="1" ht="12.75">
      <c r="A172" s="21">
        <v>171</v>
      </c>
      <c r="B172" s="25"/>
      <c r="C172" s="220"/>
      <c r="D172" s="220"/>
      <c r="E172" s="220"/>
      <c r="F172" s="220"/>
      <c r="G172" s="220"/>
      <c r="H172" s="23"/>
      <c r="I172" s="220"/>
      <c r="J172" s="23"/>
      <c r="K172" s="23"/>
      <c r="L172" s="24"/>
      <c r="M172" s="220"/>
      <c r="N172" s="25"/>
      <c r="O172" s="25"/>
      <c r="P172" s="25"/>
      <c r="Q172" s="25"/>
      <c r="R172" s="25"/>
      <c r="S172" s="25"/>
      <c r="T172" s="25"/>
      <c r="U172" s="25"/>
      <c r="V172" s="25"/>
      <c r="W172" s="25"/>
      <c r="X172" s="25"/>
      <c r="Y172" s="25"/>
      <c r="Z172" s="25"/>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c r="BV172" s="25"/>
      <c r="BW172" s="25"/>
      <c r="BX172" s="25"/>
      <c r="BY172" s="25"/>
      <c r="BZ172" s="25"/>
      <c r="CA172" s="25"/>
      <c r="CB172" s="25"/>
      <c r="CC172" s="25"/>
      <c r="CD172" s="25"/>
      <c r="CE172" s="25"/>
      <c r="CF172" s="25"/>
      <c r="CG172" s="222"/>
      <c r="CH172" s="222"/>
    </row>
    <row r="173" spans="1:86" s="26" customFormat="1" ht="12.75">
      <c r="A173" s="21">
        <v>172</v>
      </c>
      <c r="B173" s="25"/>
      <c r="C173" s="220"/>
      <c r="D173" s="220"/>
      <c r="E173" s="220"/>
      <c r="F173" s="220"/>
      <c r="G173" s="220"/>
      <c r="H173" s="23"/>
      <c r="I173" s="220"/>
      <c r="J173" s="23"/>
      <c r="K173" s="23"/>
      <c r="L173" s="24"/>
      <c r="M173" s="220"/>
      <c r="N173" s="25"/>
      <c r="O173" s="25"/>
      <c r="P173" s="25"/>
      <c r="Q173" s="25"/>
      <c r="R173" s="25"/>
      <c r="S173" s="25"/>
      <c r="T173" s="25"/>
      <c r="U173" s="25"/>
      <c r="V173" s="25"/>
      <c r="W173" s="25"/>
      <c r="X173" s="25"/>
      <c r="Y173" s="25"/>
      <c r="Z173" s="25"/>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c r="BV173" s="25"/>
      <c r="BW173" s="25"/>
      <c r="BX173" s="25"/>
      <c r="BY173" s="25"/>
      <c r="BZ173" s="25"/>
      <c r="CA173" s="25"/>
      <c r="CB173" s="25"/>
      <c r="CC173" s="25"/>
      <c r="CD173" s="25"/>
      <c r="CE173" s="25"/>
      <c r="CF173" s="25"/>
      <c r="CG173" s="222"/>
      <c r="CH173" s="222"/>
    </row>
    <row r="174" spans="1:86" s="26" customFormat="1" ht="12.75">
      <c r="A174" s="21">
        <v>173</v>
      </c>
      <c r="B174" s="25"/>
      <c r="C174" s="220"/>
      <c r="D174" s="220"/>
      <c r="E174" s="220"/>
      <c r="F174" s="220"/>
      <c r="G174" s="220"/>
      <c r="H174" s="23"/>
      <c r="I174" s="220"/>
      <c r="J174" s="23"/>
      <c r="K174" s="23"/>
      <c r="L174" s="24"/>
      <c r="M174" s="220"/>
      <c r="N174" s="25"/>
      <c r="O174" s="25"/>
      <c r="P174" s="25"/>
      <c r="Q174" s="25"/>
      <c r="R174" s="25"/>
      <c r="S174" s="25"/>
      <c r="T174" s="25"/>
      <c r="U174" s="25"/>
      <c r="V174" s="25"/>
      <c r="W174" s="25"/>
      <c r="X174" s="25"/>
      <c r="Y174" s="25"/>
      <c r="Z174" s="25"/>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c r="BV174" s="25"/>
      <c r="BW174" s="25"/>
      <c r="BX174" s="25"/>
      <c r="BY174" s="25"/>
      <c r="BZ174" s="25"/>
      <c r="CA174" s="25"/>
      <c r="CB174" s="25"/>
      <c r="CC174" s="25"/>
      <c r="CD174" s="25"/>
      <c r="CE174" s="25"/>
      <c r="CF174" s="25"/>
      <c r="CG174" s="222"/>
      <c r="CH174" s="222"/>
    </row>
    <row r="175" spans="1:86" s="26" customFormat="1" ht="12.75">
      <c r="A175" s="21">
        <v>174</v>
      </c>
      <c r="B175" s="25"/>
      <c r="C175" s="220"/>
      <c r="D175" s="220"/>
      <c r="E175" s="220"/>
      <c r="F175" s="220"/>
      <c r="G175" s="220"/>
      <c r="H175" s="23"/>
      <c r="I175" s="220"/>
      <c r="J175" s="23"/>
      <c r="K175" s="23"/>
      <c r="L175" s="24"/>
      <c r="M175" s="220"/>
      <c r="N175" s="25"/>
      <c r="O175" s="25"/>
      <c r="P175" s="25"/>
      <c r="Q175" s="25"/>
      <c r="R175" s="25"/>
      <c r="S175" s="25"/>
      <c r="T175" s="25"/>
      <c r="U175" s="25"/>
      <c r="V175" s="25"/>
      <c r="W175" s="25"/>
      <c r="X175" s="25"/>
      <c r="Y175" s="25"/>
      <c r="Z175" s="25"/>
      <c r="AA175" s="25"/>
      <c r="AB175" s="25"/>
      <c r="AC175" s="25"/>
      <c r="AD175" s="25"/>
      <c r="AE175" s="25"/>
      <c r="AF175" s="25"/>
      <c r="AG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c r="BV175" s="25"/>
      <c r="BW175" s="25"/>
      <c r="BX175" s="25"/>
      <c r="BY175" s="25"/>
      <c r="BZ175" s="25"/>
      <c r="CA175" s="25"/>
      <c r="CB175" s="25"/>
      <c r="CC175" s="25"/>
      <c r="CD175" s="25"/>
      <c r="CE175" s="25"/>
      <c r="CF175" s="25"/>
      <c r="CG175" s="222"/>
      <c r="CH175" s="222"/>
    </row>
    <row r="176" spans="1:86" s="26" customFormat="1" ht="12.75">
      <c r="A176" s="21">
        <v>175</v>
      </c>
      <c r="B176" s="25"/>
      <c r="C176" s="220"/>
      <c r="D176" s="220"/>
      <c r="E176" s="220"/>
      <c r="F176" s="220"/>
      <c r="G176" s="220"/>
      <c r="H176" s="23"/>
      <c r="I176" s="220"/>
      <c r="J176" s="23"/>
      <c r="K176" s="23"/>
      <c r="L176" s="24"/>
      <c r="M176" s="220"/>
      <c r="N176" s="25"/>
      <c r="O176" s="25"/>
      <c r="P176" s="25"/>
      <c r="Q176" s="25"/>
      <c r="R176" s="25"/>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c r="BV176" s="25"/>
      <c r="BW176" s="25"/>
      <c r="BX176" s="25"/>
      <c r="BY176" s="25"/>
      <c r="BZ176" s="25"/>
      <c r="CA176" s="25"/>
      <c r="CB176" s="25"/>
      <c r="CC176" s="25"/>
      <c r="CD176" s="25"/>
      <c r="CE176" s="25"/>
      <c r="CF176" s="25"/>
      <c r="CG176" s="222"/>
      <c r="CH176" s="222"/>
    </row>
    <row r="177" spans="1:86" s="26" customFormat="1" ht="12.75">
      <c r="A177" s="21">
        <v>176</v>
      </c>
      <c r="B177" s="25"/>
      <c r="C177" s="220"/>
      <c r="D177" s="220"/>
      <c r="E177" s="220"/>
      <c r="F177" s="220"/>
      <c r="G177" s="220"/>
      <c r="H177" s="23"/>
      <c r="I177" s="220"/>
      <c r="J177" s="23"/>
      <c r="K177" s="23"/>
      <c r="L177" s="24"/>
      <c r="M177" s="220"/>
      <c r="N177" s="25"/>
      <c r="O177" s="25"/>
      <c r="P177" s="25"/>
      <c r="Q177" s="25"/>
      <c r="R177" s="25"/>
      <c r="S177" s="25"/>
      <c r="T177" s="25"/>
      <c r="U177" s="25"/>
      <c r="V177" s="25"/>
      <c r="W177" s="25"/>
      <c r="X177" s="25"/>
      <c r="Y177" s="25"/>
      <c r="Z177" s="25"/>
      <c r="AA177" s="25"/>
      <c r="AB177" s="25"/>
      <c r="AC177" s="25"/>
      <c r="AD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c r="BV177" s="25"/>
      <c r="BW177" s="25"/>
      <c r="BX177" s="25"/>
      <c r="BY177" s="25"/>
      <c r="BZ177" s="25"/>
      <c r="CA177" s="25"/>
      <c r="CB177" s="25"/>
      <c r="CC177" s="25"/>
      <c r="CD177" s="25"/>
      <c r="CE177" s="25"/>
      <c r="CF177" s="25"/>
      <c r="CG177" s="222"/>
      <c r="CH177" s="222"/>
    </row>
    <row r="178" spans="1:86" s="26" customFormat="1" ht="12.75">
      <c r="A178" s="21">
        <v>177</v>
      </c>
      <c r="B178" s="25"/>
      <c r="C178" s="220"/>
      <c r="D178" s="220"/>
      <c r="E178" s="220"/>
      <c r="F178" s="220"/>
      <c r="G178" s="220"/>
      <c r="H178" s="23"/>
      <c r="I178" s="220"/>
      <c r="J178" s="23"/>
      <c r="K178" s="23"/>
      <c r="L178" s="24"/>
      <c r="M178" s="220"/>
      <c r="N178" s="25"/>
      <c r="O178" s="25"/>
      <c r="P178" s="25"/>
      <c r="Q178" s="25"/>
      <c r="R178" s="25"/>
      <c r="S178" s="25"/>
      <c r="T178" s="25"/>
      <c r="U178" s="25"/>
      <c r="V178" s="25"/>
      <c r="W178" s="25"/>
      <c r="X178" s="25"/>
      <c r="Y178" s="25"/>
      <c r="Z178" s="25"/>
      <c r="AA178" s="25"/>
      <c r="AB178" s="25"/>
      <c r="AC178" s="25"/>
      <c r="AD178" s="25"/>
      <c r="AE178" s="25"/>
      <c r="AF178" s="25"/>
      <c r="AG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c r="BV178" s="25"/>
      <c r="BW178" s="25"/>
      <c r="BX178" s="25"/>
      <c r="BY178" s="25"/>
      <c r="BZ178" s="25"/>
      <c r="CA178" s="25"/>
      <c r="CB178" s="25"/>
      <c r="CC178" s="25"/>
      <c r="CD178" s="25"/>
      <c r="CE178" s="25"/>
      <c r="CF178" s="25"/>
      <c r="CG178" s="222"/>
      <c r="CH178" s="222"/>
    </row>
    <row r="179" spans="1:86" s="26" customFormat="1" ht="12.75">
      <c r="A179" s="21">
        <v>178</v>
      </c>
      <c r="B179" s="25"/>
      <c r="C179" s="220"/>
      <c r="D179" s="220"/>
      <c r="E179" s="220"/>
      <c r="F179" s="220"/>
      <c r="G179" s="220"/>
      <c r="H179" s="23"/>
      <c r="I179" s="220"/>
      <c r="J179" s="23"/>
      <c r="K179" s="23"/>
      <c r="L179" s="24"/>
      <c r="M179" s="220"/>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c r="BV179" s="25"/>
      <c r="BW179" s="25"/>
      <c r="BX179" s="25"/>
      <c r="BY179" s="25"/>
      <c r="BZ179" s="25"/>
      <c r="CA179" s="25"/>
      <c r="CB179" s="25"/>
      <c r="CC179" s="25"/>
      <c r="CD179" s="25"/>
      <c r="CE179" s="25"/>
      <c r="CF179" s="25"/>
      <c r="CG179" s="222"/>
      <c r="CH179" s="222"/>
    </row>
    <row r="180" spans="1:86" s="26" customFormat="1" ht="12.75">
      <c r="A180" s="21">
        <v>179</v>
      </c>
      <c r="B180" s="25"/>
      <c r="C180" s="220"/>
      <c r="D180" s="220"/>
      <c r="E180" s="220"/>
      <c r="F180" s="220"/>
      <c r="G180" s="220"/>
      <c r="H180" s="23"/>
      <c r="I180" s="220"/>
      <c r="J180" s="23"/>
      <c r="K180" s="23"/>
      <c r="L180" s="24"/>
      <c r="M180" s="220"/>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c r="BV180" s="25"/>
      <c r="BW180" s="25"/>
      <c r="BX180" s="25"/>
      <c r="BY180" s="25"/>
      <c r="BZ180" s="25"/>
      <c r="CA180" s="25"/>
      <c r="CB180" s="25"/>
      <c r="CC180" s="25"/>
      <c r="CD180" s="25"/>
      <c r="CE180" s="25"/>
      <c r="CF180" s="25"/>
      <c r="CG180" s="222"/>
      <c r="CH180" s="222"/>
    </row>
    <row r="181" spans="1:86" s="26" customFormat="1" ht="12.75">
      <c r="A181" s="21">
        <v>180</v>
      </c>
      <c r="B181" s="25"/>
      <c r="C181" s="220"/>
      <c r="D181" s="220"/>
      <c r="E181" s="220"/>
      <c r="F181" s="220"/>
      <c r="G181" s="220"/>
      <c r="H181" s="23"/>
      <c r="I181" s="220"/>
      <c r="J181" s="23"/>
      <c r="K181" s="23"/>
      <c r="L181" s="24"/>
      <c r="M181" s="220"/>
      <c r="N181" s="25"/>
      <c r="O181" s="25"/>
      <c r="P181" s="25"/>
      <c r="Q181" s="25"/>
      <c r="R181" s="25"/>
      <c r="S181" s="25"/>
      <c r="T181" s="25"/>
      <c r="U181" s="25"/>
      <c r="V181" s="25"/>
      <c r="W181" s="25"/>
      <c r="X181" s="25"/>
      <c r="Y181" s="25"/>
      <c r="Z181" s="25"/>
      <c r="AA181" s="25"/>
      <c r="AB181" s="25"/>
      <c r="AC181" s="25"/>
      <c r="AD181" s="25"/>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c r="BV181" s="25"/>
      <c r="BW181" s="25"/>
      <c r="BX181" s="25"/>
      <c r="BY181" s="25"/>
      <c r="BZ181" s="25"/>
      <c r="CA181" s="25"/>
      <c r="CB181" s="25"/>
      <c r="CC181" s="25"/>
      <c r="CD181" s="25"/>
      <c r="CE181" s="25"/>
      <c r="CF181" s="25"/>
      <c r="CG181" s="222"/>
      <c r="CH181" s="222"/>
    </row>
    <row r="182" spans="1:86" s="26" customFormat="1" ht="12.75">
      <c r="A182" s="21">
        <v>181</v>
      </c>
      <c r="B182" s="25"/>
      <c r="C182" s="220"/>
      <c r="D182" s="220"/>
      <c r="E182" s="220"/>
      <c r="F182" s="220"/>
      <c r="G182" s="220"/>
      <c r="H182" s="23"/>
      <c r="I182" s="220"/>
      <c r="J182" s="23"/>
      <c r="K182" s="23"/>
      <c r="L182" s="24"/>
      <c r="M182" s="220"/>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c r="BV182" s="25"/>
      <c r="BW182" s="25"/>
      <c r="BX182" s="25"/>
      <c r="BY182" s="25"/>
      <c r="BZ182" s="25"/>
      <c r="CA182" s="25"/>
      <c r="CB182" s="25"/>
      <c r="CC182" s="25"/>
      <c r="CD182" s="25"/>
      <c r="CE182" s="25"/>
      <c r="CF182" s="25"/>
      <c r="CG182" s="222"/>
      <c r="CH182" s="222"/>
    </row>
    <row r="183" spans="1:86" s="26" customFormat="1" ht="12.75">
      <c r="A183" s="21">
        <v>182</v>
      </c>
      <c r="B183" s="25"/>
      <c r="C183" s="220"/>
      <c r="D183" s="220"/>
      <c r="E183" s="220"/>
      <c r="F183" s="220"/>
      <c r="G183" s="220"/>
      <c r="H183" s="23"/>
      <c r="I183" s="220"/>
      <c r="J183" s="23"/>
      <c r="K183" s="23"/>
      <c r="L183" s="24"/>
      <c r="M183" s="220"/>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c r="BV183" s="25"/>
      <c r="BW183" s="25"/>
      <c r="BX183" s="25"/>
      <c r="BY183" s="25"/>
      <c r="BZ183" s="25"/>
      <c r="CA183" s="25"/>
      <c r="CB183" s="25"/>
      <c r="CC183" s="25"/>
      <c r="CD183" s="25"/>
      <c r="CE183" s="25"/>
      <c r="CF183" s="25"/>
      <c r="CG183" s="222"/>
      <c r="CH183" s="222"/>
    </row>
    <row r="184" spans="1:86" s="26" customFormat="1" ht="12.75">
      <c r="A184" s="21">
        <v>183</v>
      </c>
      <c r="B184" s="25"/>
      <c r="C184" s="220"/>
      <c r="D184" s="220"/>
      <c r="E184" s="220"/>
      <c r="F184" s="220"/>
      <c r="G184" s="220"/>
      <c r="H184" s="23"/>
      <c r="I184" s="220"/>
      <c r="J184" s="23"/>
      <c r="K184" s="23"/>
      <c r="L184" s="24"/>
      <c r="M184" s="220"/>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c r="BM184" s="25"/>
      <c r="BN184" s="25"/>
      <c r="BO184" s="25"/>
      <c r="BP184" s="25"/>
      <c r="BQ184" s="25"/>
      <c r="BR184" s="25"/>
      <c r="BS184" s="25"/>
      <c r="BT184" s="25"/>
      <c r="BU184" s="25"/>
      <c r="BV184" s="25"/>
      <c r="BW184" s="25"/>
      <c r="BX184" s="25"/>
      <c r="BY184" s="25"/>
      <c r="BZ184" s="25"/>
      <c r="CA184" s="25"/>
      <c r="CB184" s="25"/>
      <c r="CC184" s="25"/>
      <c r="CD184" s="25"/>
      <c r="CE184" s="25"/>
      <c r="CF184" s="25"/>
      <c r="CG184" s="222"/>
      <c r="CH184" s="222"/>
    </row>
    <row r="185" spans="1:86" s="26" customFormat="1" ht="12.75">
      <c r="A185" s="21">
        <v>184</v>
      </c>
      <c r="B185" s="25"/>
      <c r="C185" s="220"/>
      <c r="D185" s="220"/>
      <c r="E185" s="220"/>
      <c r="F185" s="220"/>
      <c r="G185" s="220"/>
      <c r="H185" s="23"/>
      <c r="I185" s="220"/>
      <c r="J185" s="23"/>
      <c r="K185" s="23"/>
      <c r="L185" s="24"/>
      <c r="M185" s="220"/>
      <c r="N185" s="25"/>
      <c r="O185" s="25"/>
      <c r="P185" s="25"/>
      <c r="Q185" s="25"/>
      <c r="R185" s="25"/>
      <c r="S185" s="25"/>
      <c r="T185" s="25"/>
      <c r="U185" s="25"/>
      <c r="V185" s="25"/>
      <c r="W185" s="25"/>
      <c r="X185" s="25"/>
      <c r="Y185" s="25"/>
      <c r="Z185" s="25"/>
      <c r="AA185" s="25"/>
      <c r="AB185" s="25"/>
      <c r="AC185" s="25"/>
      <c r="AD185" s="25"/>
      <c r="AE185" s="25"/>
      <c r="AF185" s="25"/>
      <c r="AG185" s="25"/>
      <c r="AH185" s="25"/>
      <c r="AI185" s="25"/>
      <c r="AJ185" s="25"/>
      <c r="AK185" s="25"/>
      <c r="AL185" s="25"/>
      <c r="AM185" s="25"/>
      <c r="AN185" s="25"/>
      <c r="AO185" s="25"/>
      <c r="AP185" s="25"/>
      <c r="AQ185" s="25"/>
      <c r="AR185" s="25"/>
      <c r="AS185" s="25"/>
      <c r="AT185" s="25"/>
      <c r="AU185" s="25"/>
      <c r="AV185" s="25"/>
      <c r="AW185" s="25"/>
      <c r="AX185" s="25"/>
      <c r="AY185" s="25"/>
      <c r="AZ185" s="25"/>
      <c r="BA185" s="25"/>
      <c r="BB185" s="25"/>
      <c r="BC185" s="25"/>
      <c r="BD185" s="25"/>
      <c r="BE185" s="25"/>
      <c r="BF185" s="25"/>
      <c r="BG185" s="25"/>
      <c r="BH185" s="25"/>
      <c r="BI185" s="25"/>
      <c r="BJ185" s="25"/>
      <c r="BK185" s="25"/>
      <c r="BL185" s="25"/>
      <c r="BM185" s="25"/>
      <c r="BN185" s="25"/>
      <c r="BO185" s="25"/>
      <c r="BP185" s="25"/>
      <c r="BQ185" s="25"/>
      <c r="BR185" s="25"/>
      <c r="BS185" s="25"/>
      <c r="BT185" s="25"/>
      <c r="BU185" s="25"/>
      <c r="BV185" s="25"/>
      <c r="BW185" s="25"/>
      <c r="BX185" s="25"/>
      <c r="BY185" s="25"/>
      <c r="BZ185" s="25"/>
      <c r="CA185" s="25"/>
      <c r="CB185" s="25"/>
      <c r="CC185" s="25"/>
      <c r="CD185" s="25"/>
      <c r="CE185" s="25"/>
      <c r="CF185" s="25"/>
      <c r="CG185" s="222"/>
      <c r="CH185" s="222"/>
    </row>
    <row r="186" spans="1:86" s="26" customFormat="1" ht="12.75">
      <c r="A186" s="21">
        <v>185</v>
      </c>
      <c r="B186" s="25"/>
      <c r="C186" s="220"/>
      <c r="D186" s="220"/>
      <c r="E186" s="220"/>
      <c r="F186" s="220"/>
      <c r="G186" s="220"/>
      <c r="H186" s="23"/>
      <c r="I186" s="220"/>
      <c r="J186" s="23"/>
      <c r="K186" s="23"/>
      <c r="L186" s="24"/>
      <c r="M186" s="220"/>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c r="BV186" s="25"/>
      <c r="BW186" s="25"/>
      <c r="BX186" s="25"/>
      <c r="BY186" s="25"/>
      <c r="BZ186" s="25"/>
      <c r="CA186" s="25"/>
      <c r="CB186" s="25"/>
      <c r="CC186" s="25"/>
      <c r="CD186" s="25"/>
      <c r="CE186" s="25"/>
      <c r="CF186" s="25"/>
      <c r="CG186" s="222"/>
      <c r="CH186" s="222"/>
    </row>
    <row r="187" spans="1:86" s="26" customFormat="1" ht="12.75">
      <c r="A187" s="21">
        <v>186</v>
      </c>
      <c r="B187" s="25"/>
      <c r="C187" s="220"/>
      <c r="D187" s="220"/>
      <c r="E187" s="220"/>
      <c r="F187" s="220"/>
      <c r="G187" s="220"/>
      <c r="H187" s="23"/>
      <c r="I187" s="220"/>
      <c r="J187" s="23"/>
      <c r="K187" s="23"/>
      <c r="L187" s="24"/>
      <c r="M187" s="220"/>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c r="BM187" s="25"/>
      <c r="BN187" s="25"/>
      <c r="BO187" s="25"/>
      <c r="BP187" s="25"/>
      <c r="BQ187" s="25"/>
      <c r="BR187" s="25"/>
      <c r="BS187" s="25"/>
      <c r="BT187" s="25"/>
      <c r="BU187" s="25"/>
      <c r="BV187" s="25"/>
      <c r="BW187" s="25"/>
      <c r="BX187" s="25"/>
      <c r="BY187" s="25"/>
      <c r="BZ187" s="25"/>
      <c r="CA187" s="25"/>
      <c r="CB187" s="25"/>
      <c r="CC187" s="25"/>
      <c r="CD187" s="25"/>
      <c r="CE187" s="25"/>
      <c r="CF187" s="25"/>
      <c r="CG187" s="222"/>
      <c r="CH187" s="222"/>
    </row>
    <row r="188" spans="1:86" s="26" customFormat="1" ht="12.75">
      <c r="A188" s="21">
        <v>187</v>
      </c>
      <c r="B188" s="25"/>
      <c r="C188" s="220"/>
      <c r="D188" s="220"/>
      <c r="E188" s="220"/>
      <c r="F188" s="220"/>
      <c r="G188" s="220"/>
      <c r="H188" s="23"/>
      <c r="I188" s="220"/>
      <c r="J188" s="23"/>
      <c r="K188" s="23"/>
      <c r="L188" s="24"/>
      <c r="M188" s="220"/>
      <c r="N188" s="25"/>
      <c r="O188" s="25"/>
      <c r="P188" s="25"/>
      <c r="Q188" s="25"/>
      <c r="R188" s="25"/>
      <c r="S188" s="25"/>
      <c r="T188" s="25"/>
      <c r="U188" s="25"/>
      <c r="V188" s="25"/>
      <c r="W188" s="25"/>
      <c r="X188" s="25"/>
      <c r="Y188" s="25"/>
      <c r="Z188" s="25"/>
      <c r="AA188" s="25"/>
      <c r="AB188" s="25"/>
      <c r="AC188" s="25"/>
      <c r="AD188" s="25"/>
      <c r="AE188" s="25"/>
      <c r="AF188" s="25"/>
      <c r="AG188" s="25"/>
      <c r="AH188" s="25"/>
      <c r="AI188" s="25"/>
      <c r="AJ188" s="25"/>
      <c r="AK188" s="25"/>
      <c r="AL188" s="25"/>
      <c r="AM188" s="25"/>
      <c r="AN188" s="25"/>
      <c r="AO188" s="25"/>
      <c r="AP188" s="25"/>
      <c r="AQ188" s="25"/>
      <c r="AR188" s="25"/>
      <c r="AS188" s="25"/>
      <c r="AT188" s="25"/>
      <c r="AU188" s="25"/>
      <c r="AV188" s="25"/>
      <c r="AW188" s="25"/>
      <c r="AX188" s="25"/>
      <c r="AY188" s="25"/>
      <c r="AZ188" s="25"/>
      <c r="BA188" s="25"/>
      <c r="BB188" s="25"/>
      <c r="BC188" s="25"/>
      <c r="BD188" s="25"/>
      <c r="BE188" s="25"/>
      <c r="BF188" s="25"/>
      <c r="BG188" s="25"/>
      <c r="BH188" s="25"/>
      <c r="BI188" s="25"/>
      <c r="BJ188" s="25"/>
      <c r="BK188" s="25"/>
      <c r="BL188" s="25"/>
      <c r="BM188" s="25"/>
      <c r="BN188" s="25"/>
      <c r="BO188" s="25"/>
      <c r="BP188" s="25"/>
      <c r="BQ188" s="25"/>
      <c r="BR188" s="25"/>
      <c r="BS188" s="25"/>
      <c r="BT188" s="25"/>
      <c r="BU188" s="25"/>
      <c r="BV188" s="25"/>
      <c r="BW188" s="25"/>
      <c r="BX188" s="25"/>
      <c r="BY188" s="25"/>
      <c r="BZ188" s="25"/>
      <c r="CA188" s="25"/>
      <c r="CB188" s="25"/>
      <c r="CC188" s="25"/>
      <c r="CD188" s="25"/>
      <c r="CE188" s="25"/>
      <c r="CF188" s="25"/>
      <c r="CG188" s="222"/>
      <c r="CH188" s="222"/>
    </row>
    <row r="189" spans="1:86" s="26" customFormat="1" ht="12.75">
      <c r="A189" s="21">
        <v>188</v>
      </c>
      <c r="B189" s="25"/>
      <c r="C189" s="220"/>
      <c r="D189" s="220"/>
      <c r="E189" s="220"/>
      <c r="F189" s="220"/>
      <c r="G189" s="220"/>
      <c r="H189" s="23"/>
      <c r="I189" s="220"/>
      <c r="J189" s="23"/>
      <c r="K189" s="23"/>
      <c r="L189" s="24"/>
      <c r="M189" s="220"/>
      <c r="N189" s="25"/>
      <c r="O189" s="25"/>
      <c r="P189" s="25"/>
      <c r="Q189" s="25"/>
      <c r="R189" s="25"/>
      <c r="S189" s="25"/>
      <c r="T189" s="25"/>
      <c r="U189" s="25"/>
      <c r="V189" s="25"/>
      <c r="W189" s="25"/>
      <c r="X189" s="25"/>
      <c r="Y189" s="25"/>
      <c r="Z189" s="25"/>
      <c r="AA189" s="25"/>
      <c r="AB189" s="25"/>
      <c r="AC189" s="25"/>
      <c r="AD189" s="25"/>
      <c r="AE189" s="25"/>
      <c r="AF189" s="25"/>
      <c r="AG189" s="25"/>
      <c r="AH189" s="25"/>
      <c r="AI189" s="25"/>
      <c r="AJ189" s="25"/>
      <c r="AK189" s="25"/>
      <c r="AL189" s="25"/>
      <c r="AM189" s="25"/>
      <c r="AN189" s="25"/>
      <c r="AO189" s="25"/>
      <c r="AP189" s="25"/>
      <c r="AQ189" s="25"/>
      <c r="AR189" s="25"/>
      <c r="AS189" s="25"/>
      <c r="AT189" s="25"/>
      <c r="AU189" s="25"/>
      <c r="AV189" s="25"/>
      <c r="AW189" s="25"/>
      <c r="AX189" s="25"/>
      <c r="AY189" s="25"/>
      <c r="AZ189" s="25"/>
      <c r="BA189" s="25"/>
      <c r="BB189" s="25"/>
      <c r="BC189" s="25"/>
      <c r="BD189" s="25"/>
      <c r="BE189" s="25"/>
      <c r="BF189" s="25"/>
      <c r="BG189" s="25"/>
      <c r="BH189" s="25"/>
      <c r="BI189" s="25"/>
      <c r="BJ189" s="25"/>
      <c r="BK189" s="25"/>
      <c r="BL189" s="25"/>
      <c r="BM189" s="25"/>
      <c r="BN189" s="25"/>
      <c r="BO189" s="25"/>
      <c r="BP189" s="25"/>
      <c r="BQ189" s="25"/>
      <c r="BR189" s="25"/>
      <c r="BS189" s="25"/>
      <c r="BT189" s="25"/>
      <c r="BU189" s="25"/>
      <c r="BV189" s="25"/>
      <c r="BW189" s="25"/>
      <c r="BX189" s="25"/>
      <c r="BY189" s="25"/>
      <c r="BZ189" s="25"/>
      <c r="CA189" s="25"/>
      <c r="CB189" s="25"/>
      <c r="CC189" s="25"/>
      <c r="CD189" s="25"/>
      <c r="CE189" s="25"/>
      <c r="CF189" s="25"/>
      <c r="CG189" s="222"/>
      <c r="CH189" s="222"/>
    </row>
    <row r="190" spans="1:86" s="26" customFormat="1" ht="12.75">
      <c r="A190" s="21">
        <v>189</v>
      </c>
      <c r="B190" s="25"/>
      <c r="C190" s="220"/>
      <c r="D190" s="220"/>
      <c r="E190" s="220"/>
      <c r="F190" s="220"/>
      <c r="G190" s="220"/>
      <c r="H190" s="23"/>
      <c r="I190" s="220"/>
      <c r="J190" s="23"/>
      <c r="K190" s="23"/>
      <c r="L190" s="24"/>
      <c r="M190" s="220"/>
      <c r="N190" s="25"/>
      <c r="O190" s="25"/>
      <c r="P190" s="25"/>
      <c r="Q190" s="25"/>
      <c r="R190" s="25"/>
      <c r="S190" s="25"/>
      <c r="T190" s="25"/>
      <c r="U190" s="25"/>
      <c r="V190" s="25"/>
      <c r="W190" s="25"/>
      <c r="X190" s="25"/>
      <c r="Y190" s="25"/>
      <c r="Z190" s="25"/>
      <c r="AA190" s="25"/>
      <c r="AB190" s="25"/>
      <c r="AC190" s="25"/>
      <c r="AD190" s="25"/>
      <c r="AE190" s="25"/>
      <c r="AF190" s="25"/>
      <c r="AG190" s="25"/>
      <c r="AH190" s="25"/>
      <c r="AI190" s="25"/>
      <c r="AJ190" s="25"/>
      <c r="AK190" s="25"/>
      <c r="AL190" s="25"/>
      <c r="AM190" s="25"/>
      <c r="AN190" s="25"/>
      <c r="AO190" s="25"/>
      <c r="AP190" s="25"/>
      <c r="AQ190" s="25"/>
      <c r="AR190" s="25"/>
      <c r="AS190" s="25"/>
      <c r="AT190" s="25"/>
      <c r="AU190" s="25"/>
      <c r="AV190" s="25"/>
      <c r="AW190" s="25"/>
      <c r="AX190" s="25"/>
      <c r="AY190" s="25"/>
      <c r="AZ190" s="25"/>
      <c r="BA190" s="25"/>
      <c r="BB190" s="25"/>
      <c r="BC190" s="25"/>
      <c r="BD190" s="25"/>
      <c r="BE190" s="25"/>
      <c r="BF190" s="25"/>
      <c r="BG190" s="25"/>
      <c r="BH190" s="25"/>
      <c r="BI190" s="25"/>
      <c r="BJ190" s="25"/>
      <c r="BK190" s="25"/>
      <c r="BL190" s="25"/>
      <c r="BM190" s="25"/>
      <c r="BN190" s="25"/>
      <c r="BO190" s="25"/>
      <c r="BP190" s="25"/>
      <c r="BQ190" s="25"/>
      <c r="BR190" s="25"/>
      <c r="BS190" s="25"/>
      <c r="BT190" s="25"/>
      <c r="BU190" s="25"/>
      <c r="BV190" s="25"/>
      <c r="BW190" s="25"/>
      <c r="BX190" s="25"/>
      <c r="BY190" s="25"/>
      <c r="BZ190" s="25"/>
      <c r="CA190" s="25"/>
      <c r="CB190" s="25"/>
      <c r="CC190" s="25"/>
      <c r="CD190" s="25"/>
      <c r="CE190" s="25"/>
      <c r="CF190" s="25"/>
      <c r="CG190" s="222"/>
      <c r="CH190" s="222"/>
    </row>
    <row r="191" spans="1:86" s="26" customFormat="1" ht="12.75">
      <c r="A191" s="21">
        <v>190</v>
      </c>
      <c r="B191" s="25"/>
      <c r="C191" s="220"/>
      <c r="D191" s="220"/>
      <c r="E191" s="220"/>
      <c r="F191" s="220"/>
      <c r="G191" s="220"/>
      <c r="H191" s="23"/>
      <c r="I191" s="220"/>
      <c r="J191" s="23"/>
      <c r="K191" s="23"/>
      <c r="L191" s="24"/>
      <c r="M191" s="220"/>
      <c r="N191" s="25"/>
      <c r="O191" s="25"/>
      <c r="P191" s="25"/>
      <c r="Q191" s="25"/>
      <c r="R191" s="25"/>
      <c r="S191" s="25"/>
      <c r="T191" s="25"/>
      <c r="U191" s="25"/>
      <c r="V191" s="25"/>
      <c r="W191" s="25"/>
      <c r="X191" s="25"/>
      <c r="Y191" s="25"/>
      <c r="Z191" s="25"/>
      <c r="AA191" s="25"/>
      <c r="AB191" s="25"/>
      <c r="AC191" s="25"/>
      <c r="AD191" s="25"/>
      <c r="AE191" s="25"/>
      <c r="AF191" s="25"/>
      <c r="AG191" s="25"/>
      <c r="AH191" s="25"/>
      <c r="AI191" s="25"/>
      <c r="AJ191" s="25"/>
      <c r="AK191" s="25"/>
      <c r="AL191" s="25"/>
      <c r="AM191" s="25"/>
      <c r="AN191" s="25"/>
      <c r="AO191" s="25"/>
      <c r="AP191" s="25"/>
      <c r="AQ191" s="25"/>
      <c r="AR191" s="25"/>
      <c r="AS191" s="25"/>
      <c r="AT191" s="25"/>
      <c r="AU191" s="25"/>
      <c r="AV191" s="25"/>
      <c r="AW191" s="25"/>
      <c r="AX191" s="25"/>
      <c r="AY191" s="25"/>
      <c r="AZ191" s="25"/>
      <c r="BA191" s="25"/>
      <c r="BB191" s="25"/>
      <c r="BC191" s="25"/>
      <c r="BD191" s="25"/>
      <c r="BE191" s="25"/>
      <c r="BF191" s="25"/>
      <c r="BG191" s="25"/>
      <c r="BH191" s="25"/>
      <c r="BI191" s="25"/>
      <c r="BJ191" s="25"/>
      <c r="BK191" s="25"/>
      <c r="BL191" s="25"/>
      <c r="BM191" s="25"/>
      <c r="BN191" s="25"/>
      <c r="BO191" s="25"/>
      <c r="BP191" s="25"/>
      <c r="BQ191" s="25"/>
      <c r="BR191" s="25"/>
      <c r="BS191" s="25"/>
      <c r="BT191" s="25"/>
      <c r="BU191" s="25"/>
      <c r="BV191" s="25"/>
      <c r="BW191" s="25"/>
      <c r="BX191" s="25"/>
      <c r="BY191" s="25"/>
      <c r="BZ191" s="25"/>
      <c r="CA191" s="25"/>
      <c r="CB191" s="25"/>
      <c r="CC191" s="25"/>
      <c r="CD191" s="25"/>
      <c r="CE191" s="25"/>
      <c r="CF191" s="25"/>
      <c r="CG191" s="222"/>
      <c r="CH191" s="222"/>
    </row>
    <row r="192" spans="1:86" s="26" customFormat="1" ht="12.75">
      <c r="A192" s="21">
        <v>191</v>
      </c>
      <c r="B192" s="25"/>
      <c r="C192" s="220"/>
      <c r="D192" s="220"/>
      <c r="E192" s="220"/>
      <c r="F192" s="220"/>
      <c r="G192" s="220"/>
      <c r="H192" s="23"/>
      <c r="I192" s="220"/>
      <c r="J192" s="23"/>
      <c r="K192" s="23"/>
      <c r="L192" s="24"/>
      <c r="M192" s="220"/>
      <c r="N192" s="25"/>
      <c r="O192" s="25"/>
      <c r="P192" s="25"/>
      <c r="Q192" s="25"/>
      <c r="R192" s="25"/>
      <c r="S192" s="25"/>
      <c r="T192" s="25"/>
      <c r="U192" s="25"/>
      <c r="V192" s="25"/>
      <c r="W192" s="25"/>
      <c r="X192" s="25"/>
      <c r="Y192" s="25"/>
      <c r="Z192" s="25"/>
      <c r="AA192" s="25"/>
      <c r="AB192" s="25"/>
      <c r="AC192" s="25"/>
      <c r="AD192" s="25"/>
      <c r="AE192" s="25"/>
      <c r="AF192" s="25"/>
      <c r="AG192" s="25"/>
      <c r="AH192" s="25"/>
      <c r="AI192" s="25"/>
      <c r="AJ192" s="25"/>
      <c r="AK192" s="25"/>
      <c r="AL192" s="25"/>
      <c r="AM192" s="25"/>
      <c r="AN192" s="25"/>
      <c r="AO192" s="25"/>
      <c r="AP192" s="25"/>
      <c r="AQ192" s="25"/>
      <c r="AR192" s="25"/>
      <c r="AS192" s="25"/>
      <c r="AT192" s="25"/>
      <c r="AU192" s="25"/>
      <c r="AV192" s="25"/>
      <c r="AW192" s="25"/>
      <c r="AX192" s="25"/>
      <c r="AY192" s="25"/>
      <c r="AZ192" s="25"/>
      <c r="BA192" s="25"/>
      <c r="BB192" s="25"/>
      <c r="BC192" s="25"/>
      <c r="BD192" s="25"/>
      <c r="BE192" s="25"/>
      <c r="BF192" s="25"/>
      <c r="BG192" s="25"/>
      <c r="BH192" s="25"/>
      <c r="BI192" s="25"/>
      <c r="BJ192" s="25"/>
      <c r="BK192" s="25"/>
      <c r="BL192" s="25"/>
      <c r="BM192" s="25"/>
      <c r="BN192" s="25"/>
      <c r="BO192" s="25"/>
      <c r="BP192" s="25"/>
      <c r="BQ192" s="25"/>
      <c r="BR192" s="25"/>
      <c r="BS192" s="25"/>
      <c r="BT192" s="25"/>
      <c r="BU192" s="25"/>
      <c r="BV192" s="25"/>
      <c r="BW192" s="25"/>
      <c r="BX192" s="25"/>
      <c r="BY192" s="25"/>
      <c r="BZ192" s="25"/>
      <c r="CA192" s="25"/>
      <c r="CB192" s="25"/>
      <c r="CC192" s="25"/>
      <c r="CD192" s="25"/>
      <c r="CE192" s="25"/>
      <c r="CF192" s="25"/>
      <c r="CG192" s="222"/>
      <c r="CH192" s="222"/>
    </row>
    <row r="193" spans="1:86" s="26" customFormat="1" ht="12.75">
      <c r="A193" s="21">
        <v>192</v>
      </c>
      <c r="B193" s="25"/>
      <c r="C193" s="220"/>
      <c r="D193" s="220"/>
      <c r="E193" s="220"/>
      <c r="F193" s="220"/>
      <c r="G193" s="220"/>
      <c r="H193" s="23"/>
      <c r="I193" s="220"/>
      <c r="J193" s="23"/>
      <c r="K193" s="23"/>
      <c r="L193" s="24"/>
      <c r="M193" s="220"/>
      <c r="N193" s="25"/>
      <c r="O193" s="25"/>
      <c r="P193" s="25"/>
      <c r="Q193" s="25"/>
      <c r="R193" s="25"/>
      <c r="S193" s="25"/>
      <c r="T193" s="25"/>
      <c r="U193" s="25"/>
      <c r="V193" s="25"/>
      <c r="W193" s="25"/>
      <c r="X193" s="25"/>
      <c r="Y193" s="25"/>
      <c r="Z193" s="25"/>
      <c r="AA193" s="25"/>
      <c r="AB193" s="25"/>
      <c r="AC193" s="25"/>
      <c r="AD193" s="25"/>
      <c r="AE193" s="25"/>
      <c r="AF193" s="25"/>
      <c r="AG193" s="25"/>
      <c r="AH193" s="25"/>
      <c r="AI193" s="25"/>
      <c r="AJ193" s="25"/>
      <c r="AK193" s="25"/>
      <c r="AL193" s="25"/>
      <c r="AM193" s="25"/>
      <c r="AN193" s="25"/>
      <c r="AO193" s="25"/>
      <c r="AP193" s="25"/>
      <c r="AQ193" s="25"/>
      <c r="AR193" s="25"/>
      <c r="AS193" s="25"/>
      <c r="AT193" s="25"/>
      <c r="AU193" s="25"/>
      <c r="AV193" s="25"/>
      <c r="AW193" s="25"/>
      <c r="AX193" s="25"/>
      <c r="AY193" s="25"/>
      <c r="AZ193" s="25"/>
      <c r="BA193" s="25"/>
      <c r="BB193" s="25"/>
      <c r="BC193" s="25"/>
      <c r="BD193" s="25"/>
      <c r="BE193" s="25"/>
      <c r="BF193" s="25"/>
      <c r="BG193" s="25"/>
      <c r="BH193" s="25"/>
      <c r="BI193" s="25"/>
      <c r="BJ193" s="25"/>
      <c r="BK193" s="25"/>
      <c r="BL193" s="25"/>
      <c r="BM193" s="25"/>
      <c r="BN193" s="25"/>
      <c r="BO193" s="25"/>
      <c r="BP193" s="25"/>
      <c r="BQ193" s="25"/>
      <c r="BR193" s="25"/>
      <c r="BS193" s="25"/>
      <c r="BT193" s="25"/>
      <c r="BU193" s="25"/>
      <c r="BV193" s="25"/>
      <c r="BW193" s="25"/>
      <c r="BX193" s="25"/>
      <c r="BY193" s="25"/>
      <c r="BZ193" s="25"/>
      <c r="CA193" s="25"/>
      <c r="CB193" s="25"/>
      <c r="CC193" s="25"/>
      <c r="CD193" s="25"/>
      <c r="CE193" s="25"/>
      <c r="CF193" s="25"/>
      <c r="CG193" s="222"/>
      <c r="CH193" s="222"/>
    </row>
    <row r="194" spans="1:86" s="26" customFormat="1" ht="12.75">
      <c r="A194" s="21">
        <v>193</v>
      </c>
      <c r="B194" s="25"/>
      <c r="C194" s="220"/>
      <c r="D194" s="220"/>
      <c r="E194" s="220"/>
      <c r="F194" s="220"/>
      <c r="G194" s="220"/>
      <c r="H194" s="23"/>
      <c r="I194" s="220"/>
      <c r="J194" s="23"/>
      <c r="K194" s="23"/>
      <c r="L194" s="24"/>
      <c r="M194" s="220"/>
      <c r="N194" s="25"/>
      <c r="O194" s="25"/>
      <c r="P194" s="25"/>
      <c r="Q194" s="25"/>
      <c r="R194" s="25"/>
      <c r="S194" s="25"/>
      <c r="T194" s="25"/>
      <c r="U194" s="25"/>
      <c r="V194" s="25"/>
      <c r="W194" s="25"/>
      <c r="X194" s="25"/>
      <c r="Y194" s="25"/>
      <c r="Z194" s="25"/>
      <c r="AA194" s="25"/>
      <c r="AB194" s="25"/>
      <c r="AC194" s="25"/>
      <c r="AD194" s="25"/>
      <c r="AE194" s="25"/>
      <c r="AF194" s="25"/>
      <c r="AG194" s="25"/>
      <c r="AH194" s="25"/>
      <c r="AI194" s="25"/>
      <c r="AJ194" s="25"/>
      <c r="AK194" s="25"/>
      <c r="AL194" s="25"/>
      <c r="AM194" s="25"/>
      <c r="AN194" s="25"/>
      <c r="AO194" s="25"/>
      <c r="AP194" s="25"/>
      <c r="AQ194" s="25"/>
      <c r="AR194" s="25"/>
      <c r="AS194" s="25"/>
      <c r="AT194" s="25"/>
      <c r="AU194" s="25"/>
      <c r="AV194" s="25"/>
      <c r="AW194" s="25"/>
      <c r="AX194" s="25"/>
      <c r="AY194" s="25"/>
      <c r="AZ194" s="25"/>
      <c r="BA194" s="25"/>
      <c r="BB194" s="25"/>
      <c r="BC194" s="25"/>
      <c r="BD194" s="25"/>
      <c r="BE194" s="25"/>
      <c r="BF194" s="25"/>
      <c r="BG194" s="25"/>
      <c r="BH194" s="25"/>
      <c r="BI194" s="25"/>
      <c r="BJ194" s="25"/>
      <c r="BK194" s="25"/>
      <c r="BL194" s="25"/>
      <c r="BM194" s="25"/>
      <c r="BN194" s="25"/>
      <c r="BO194" s="25"/>
      <c r="BP194" s="25"/>
      <c r="BQ194" s="25"/>
      <c r="BR194" s="25"/>
      <c r="BS194" s="25"/>
      <c r="BT194" s="25"/>
      <c r="BU194" s="25"/>
      <c r="BV194" s="25"/>
      <c r="BW194" s="25"/>
      <c r="BX194" s="25"/>
      <c r="BY194" s="25"/>
      <c r="BZ194" s="25"/>
      <c r="CA194" s="25"/>
      <c r="CB194" s="25"/>
      <c r="CC194" s="25"/>
      <c r="CD194" s="25"/>
      <c r="CE194" s="25"/>
      <c r="CF194" s="25"/>
      <c r="CG194" s="222"/>
      <c r="CH194" s="222"/>
    </row>
    <row r="195" spans="1:86" s="26" customFormat="1" ht="12.75">
      <c r="A195" s="21">
        <v>194</v>
      </c>
      <c r="B195" s="25"/>
      <c r="C195" s="220"/>
      <c r="D195" s="220"/>
      <c r="E195" s="220"/>
      <c r="F195" s="220"/>
      <c r="G195" s="220"/>
      <c r="H195" s="23"/>
      <c r="I195" s="220"/>
      <c r="J195" s="23"/>
      <c r="K195" s="23"/>
      <c r="L195" s="24"/>
      <c r="M195" s="220"/>
      <c r="N195" s="25"/>
      <c r="O195" s="25"/>
      <c r="P195" s="25"/>
      <c r="Q195" s="25"/>
      <c r="R195" s="25"/>
      <c r="S195" s="25"/>
      <c r="T195" s="25"/>
      <c r="U195" s="25"/>
      <c r="V195" s="25"/>
      <c r="W195" s="25"/>
      <c r="X195" s="25"/>
      <c r="Y195" s="25"/>
      <c r="Z195" s="25"/>
      <c r="AA195" s="25"/>
      <c r="AB195" s="25"/>
      <c r="AC195" s="25"/>
      <c r="AD195" s="25"/>
      <c r="AE195" s="25"/>
      <c r="AF195" s="25"/>
      <c r="AG195" s="25"/>
      <c r="AH195" s="25"/>
      <c r="AI195" s="25"/>
      <c r="AJ195" s="25"/>
      <c r="AK195" s="25"/>
      <c r="AL195" s="25"/>
      <c r="AM195" s="25"/>
      <c r="AN195" s="25"/>
      <c r="AO195" s="25"/>
      <c r="AP195" s="25"/>
      <c r="AQ195" s="25"/>
      <c r="AR195" s="25"/>
      <c r="AS195" s="25"/>
      <c r="AT195" s="25"/>
      <c r="AU195" s="25"/>
      <c r="AV195" s="25"/>
      <c r="AW195" s="25"/>
      <c r="AX195" s="25"/>
      <c r="AY195" s="25"/>
      <c r="AZ195" s="25"/>
      <c r="BA195" s="25"/>
      <c r="BB195" s="25"/>
      <c r="BC195" s="25"/>
      <c r="BD195" s="25"/>
      <c r="BE195" s="25"/>
      <c r="BF195" s="25"/>
      <c r="BG195" s="25"/>
      <c r="BH195" s="25"/>
      <c r="BI195" s="25"/>
      <c r="BJ195" s="25"/>
      <c r="BK195" s="25"/>
      <c r="BL195" s="25"/>
      <c r="BM195" s="25"/>
      <c r="BN195" s="25"/>
      <c r="BO195" s="25"/>
      <c r="BP195" s="25"/>
      <c r="BQ195" s="25"/>
      <c r="BR195" s="25"/>
      <c r="BS195" s="25"/>
      <c r="BT195" s="25"/>
      <c r="BU195" s="25"/>
      <c r="BV195" s="25"/>
      <c r="BW195" s="25"/>
      <c r="BX195" s="25"/>
      <c r="BY195" s="25"/>
      <c r="BZ195" s="25"/>
      <c r="CA195" s="25"/>
      <c r="CB195" s="25"/>
      <c r="CC195" s="25"/>
      <c r="CD195" s="25"/>
      <c r="CE195" s="25"/>
      <c r="CF195" s="25"/>
      <c r="CG195" s="222"/>
      <c r="CH195" s="222"/>
    </row>
    <row r="196" spans="1:86" s="26" customFormat="1" ht="12.75">
      <c r="A196" s="21">
        <v>195</v>
      </c>
      <c r="B196" s="25"/>
      <c r="C196" s="220"/>
      <c r="D196" s="220"/>
      <c r="E196" s="220"/>
      <c r="F196" s="220"/>
      <c r="G196" s="220"/>
      <c r="H196" s="23"/>
      <c r="I196" s="220"/>
      <c r="J196" s="23"/>
      <c r="K196" s="23"/>
      <c r="L196" s="24"/>
      <c r="M196" s="220"/>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c r="AM196" s="25"/>
      <c r="AN196" s="25"/>
      <c r="AO196" s="25"/>
      <c r="AP196" s="25"/>
      <c r="AQ196" s="25"/>
      <c r="AR196" s="25"/>
      <c r="AS196" s="25"/>
      <c r="AT196" s="25"/>
      <c r="AU196" s="25"/>
      <c r="AV196" s="25"/>
      <c r="AW196" s="25"/>
      <c r="AX196" s="25"/>
      <c r="AY196" s="25"/>
      <c r="AZ196" s="25"/>
      <c r="BA196" s="25"/>
      <c r="BB196" s="25"/>
      <c r="BC196" s="25"/>
      <c r="BD196" s="25"/>
      <c r="BE196" s="25"/>
      <c r="BF196" s="25"/>
      <c r="BG196" s="25"/>
      <c r="BH196" s="25"/>
      <c r="BI196" s="25"/>
      <c r="BJ196" s="25"/>
      <c r="BK196" s="25"/>
      <c r="BL196" s="25"/>
      <c r="BM196" s="25"/>
      <c r="BN196" s="25"/>
      <c r="BO196" s="25"/>
      <c r="BP196" s="25"/>
      <c r="BQ196" s="25"/>
      <c r="BR196" s="25"/>
      <c r="BS196" s="25"/>
      <c r="BT196" s="25"/>
      <c r="BU196" s="25"/>
      <c r="BV196" s="25"/>
      <c r="BW196" s="25"/>
      <c r="BX196" s="25"/>
      <c r="BY196" s="25"/>
      <c r="BZ196" s="25"/>
      <c r="CA196" s="25"/>
      <c r="CB196" s="25"/>
      <c r="CC196" s="25"/>
      <c r="CD196" s="25"/>
      <c r="CE196" s="25"/>
      <c r="CF196" s="25"/>
      <c r="CG196" s="222"/>
      <c r="CH196" s="222"/>
    </row>
    <row r="197" spans="1:86" s="26" customFormat="1" ht="12.75">
      <c r="A197" s="21">
        <v>196</v>
      </c>
      <c r="B197" s="25"/>
      <c r="C197" s="220"/>
      <c r="D197" s="220"/>
      <c r="E197" s="220"/>
      <c r="F197" s="220"/>
      <c r="G197" s="220"/>
      <c r="H197" s="23"/>
      <c r="I197" s="220"/>
      <c r="J197" s="23"/>
      <c r="K197" s="23"/>
      <c r="L197" s="24"/>
      <c r="M197" s="220"/>
      <c r="N197" s="25"/>
      <c r="O197" s="25"/>
      <c r="P197" s="25"/>
      <c r="Q197" s="25"/>
      <c r="R197" s="25"/>
      <c r="S197" s="25"/>
      <c r="T197" s="25"/>
      <c r="U197" s="25"/>
      <c r="V197" s="25"/>
      <c r="W197" s="25"/>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c r="BV197" s="25"/>
      <c r="BW197" s="25"/>
      <c r="BX197" s="25"/>
      <c r="BY197" s="25"/>
      <c r="BZ197" s="25"/>
      <c r="CA197" s="25"/>
      <c r="CB197" s="25"/>
      <c r="CC197" s="25"/>
      <c r="CD197" s="25"/>
      <c r="CE197" s="25"/>
      <c r="CF197" s="25"/>
      <c r="CG197" s="222"/>
      <c r="CH197" s="222"/>
    </row>
    <row r="198" spans="1:86" s="26" customFormat="1" ht="12.75">
      <c r="A198" s="21">
        <v>197</v>
      </c>
      <c r="B198" s="25"/>
      <c r="C198" s="220"/>
      <c r="D198" s="220"/>
      <c r="E198" s="220"/>
      <c r="F198" s="220"/>
      <c r="G198" s="220"/>
      <c r="H198" s="23"/>
      <c r="I198" s="220"/>
      <c r="J198" s="23"/>
      <c r="K198" s="23"/>
      <c r="L198" s="24"/>
      <c r="M198" s="220"/>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c r="BV198" s="25"/>
      <c r="BW198" s="25"/>
      <c r="BX198" s="25"/>
      <c r="BY198" s="25"/>
      <c r="BZ198" s="25"/>
      <c r="CA198" s="25"/>
      <c r="CB198" s="25"/>
      <c r="CC198" s="25"/>
      <c r="CD198" s="25"/>
      <c r="CE198" s="25"/>
      <c r="CF198" s="25"/>
      <c r="CG198" s="222"/>
      <c r="CH198" s="222"/>
    </row>
    <row r="199" spans="1:86" s="26" customFormat="1" ht="12.75">
      <c r="A199" s="21">
        <v>198</v>
      </c>
      <c r="B199" s="25"/>
      <c r="C199" s="220"/>
      <c r="D199" s="220"/>
      <c r="E199" s="220"/>
      <c r="F199" s="220"/>
      <c r="G199" s="220"/>
      <c r="H199" s="23"/>
      <c r="I199" s="220"/>
      <c r="J199" s="23"/>
      <c r="K199" s="23"/>
      <c r="L199" s="24"/>
      <c r="M199" s="220"/>
      <c r="N199" s="25"/>
      <c r="O199" s="25"/>
      <c r="P199" s="25"/>
      <c r="Q199" s="25"/>
      <c r="R199" s="25"/>
      <c r="S199" s="25"/>
      <c r="T199" s="25"/>
      <c r="U199" s="25"/>
      <c r="V199" s="25"/>
      <c r="W199" s="25"/>
      <c r="X199" s="25"/>
      <c r="Y199" s="25"/>
      <c r="Z199" s="25"/>
      <c r="AA199" s="25"/>
      <c r="AB199" s="25"/>
      <c r="AC199" s="25"/>
      <c r="AD199" s="25"/>
      <c r="AE199" s="25"/>
      <c r="AF199" s="25"/>
      <c r="AG199" s="25"/>
      <c r="AH199" s="25"/>
      <c r="AI199" s="25"/>
      <c r="AJ199" s="25"/>
      <c r="AK199" s="25"/>
      <c r="AL199" s="25"/>
      <c r="AM199" s="25"/>
      <c r="AN199" s="25"/>
      <c r="AO199" s="25"/>
      <c r="AP199" s="25"/>
      <c r="AQ199" s="25"/>
      <c r="AR199" s="25"/>
      <c r="AS199" s="25"/>
      <c r="AT199" s="25"/>
      <c r="AU199" s="25"/>
      <c r="AV199" s="25"/>
      <c r="AW199" s="25"/>
      <c r="AX199" s="25"/>
      <c r="AY199" s="25"/>
      <c r="AZ199" s="25"/>
      <c r="BA199" s="25"/>
      <c r="BB199" s="25"/>
      <c r="BC199" s="25"/>
      <c r="BD199" s="25"/>
      <c r="BE199" s="25"/>
      <c r="BF199" s="25"/>
      <c r="BG199" s="25"/>
      <c r="BH199" s="25"/>
      <c r="BI199" s="25"/>
      <c r="BJ199" s="25"/>
      <c r="BK199" s="25"/>
      <c r="BL199" s="25"/>
      <c r="BM199" s="25"/>
      <c r="BN199" s="25"/>
      <c r="BO199" s="25"/>
      <c r="BP199" s="25"/>
      <c r="BQ199" s="25"/>
      <c r="BR199" s="25"/>
      <c r="BS199" s="25"/>
      <c r="BT199" s="25"/>
      <c r="BU199" s="25"/>
      <c r="BV199" s="25"/>
      <c r="BW199" s="25"/>
      <c r="BX199" s="25"/>
      <c r="BY199" s="25"/>
      <c r="BZ199" s="25"/>
      <c r="CA199" s="25"/>
      <c r="CB199" s="25"/>
      <c r="CC199" s="25"/>
      <c r="CD199" s="25"/>
      <c r="CE199" s="25"/>
      <c r="CF199" s="25"/>
      <c r="CG199" s="222"/>
      <c r="CH199" s="222"/>
    </row>
    <row r="200" spans="1:86" s="26" customFormat="1" ht="12.75">
      <c r="A200" s="21">
        <v>199</v>
      </c>
      <c r="B200" s="25"/>
      <c r="C200" s="220"/>
      <c r="D200" s="220"/>
      <c r="E200" s="220"/>
      <c r="F200" s="220"/>
      <c r="G200" s="220"/>
      <c r="H200" s="23"/>
      <c r="I200" s="220"/>
      <c r="J200" s="23"/>
      <c r="K200" s="23"/>
      <c r="L200" s="24"/>
      <c r="M200" s="220"/>
      <c r="N200" s="25"/>
      <c r="O200" s="25"/>
      <c r="P200" s="25"/>
      <c r="Q200" s="25"/>
      <c r="R200" s="25"/>
      <c r="S200" s="25"/>
      <c r="T200" s="25"/>
      <c r="U200" s="25"/>
      <c r="V200" s="25"/>
      <c r="W200" s="25"/>
      <c r="X200" s="25"/>
      <c r="Y200" s="25"/>
      <c r="Z200" s="25"/>
      <c r="AA200" s="25"/>
      <c r="AB200" s="25"/>
      <c r="AC200" s="25"/>
      <c r="AD200" s="25"/>
      <c r="AE200" s="25"/>
      <c r="AF200" s="25"/>
      <c r="AG200" s="25"/>
      <c r="AH200" s="25"/>
      <c r="AI200" s="25"/>
      <c r="AJ200" s="25"/>
      <c r="AK200" s="25"/>
      <c r="AL200" s="25"/>
      <c r="AM200" s="25"/>
      <c r="AN200" s="25"/>
      <c r="AO200" s="25"/>
      <c r="AP200" s="25"/>
      <c r="AQ200" s="25"/>
      <c r="AR200" s="25"/>
      <c r="AS200" s="25"/>
      <c r="AT200" s="25"/>
      <c r="AU200" s="25"/>
      <c r="AV200" s="25"/>
      <c r="AW200" s="25"/>
      <c r="AX200" s="25"/>
      <c r="AY200" s="25"/>
      <c r="AZ200" s="25"/>
      <c r="BA200" s="25"/>
      <c r="BB200" s="25"/>
      <c r="BC200" s="25"/>
      <c r="BD200" s="25"/>
      <c r="BE200" s="25"/>
      <c r="BF200" s="25"/>
      <c r="BG200" s="25"/>
      <c r="BH200" s="25"/>
      <c r="BI200" s="25"/>
      <c r="BJ200" s="25"/>
      <c r="BK200" s="25"/>
      <c r="BL200" s="25"/>
      <c r="BM200" s="25"/>
      <c r="BN200" s="25"/>
      <c r="BO200" s="25"/>
      <c r="BP200" s="25"/>
      <c r="BQ200" s="25"/>
      <c r="BR200" s="25"/>
      <c r="BS200" s="25"/>
      <c r="BT200" s="25"/>
      <c r="BU200" s="25"/>
      <c r="BV200" s="25"/>
      <c r="BW200" s="25"/>
      <c r="BX200" s="25"/>
      <c r="BY200" s="25"/>
      <c r="BZ200" s="25"/>
      <c r="CA200" s="25"/>
      <c r="CB200" s="25"/>
      <c r="CC200" s="25"/>
      <c r="CD200" s="25"/>
      <c r="CE200" s="25"/>
      <c r="CF200" s="25"/>
      <c r="CG200" s="222"/>
      <c r="CH200" s="222"/>
    </row>
    <row r="201" spans="1:86" s="26" customFormat="1" ht="12.75">
      <c r="A201" s="21">
        <v>200</v>
      </c>
      <c r="B201" s="25"/>
      <c r="C201" s="220"/>
      <c r="D201" s="220"/>
      <c r="E201" s="220"/>
      <c r="F201" s="220"/>
      <c r="G201" s="220"/>
      <c r="H201" s="23"/>
      <c r="I201" s="220"/>
      <c r="J201" s="23"/>
      <c r="K201" s="23"/>
      <c r="L201" s="24"/>
      <c r="M201" s="220"/>
      <c r="N201" s="25"/>
      <c r="O201" s="25"/>
      <c r="P201" s="25"/>
      <c r="Q201" s="25"/>
      <c r="R201" s="25"/>
      <c r="S201" s="25"/>
      <c r="T201" s="25"/>
      <c r="U201" s="25"/>
      <c r="V201" s="25"/>
      <c r="W201" s="25"/>
      <c r="X201" s="25"/>
      <c r="Y201" s="25"/>
      <c r="Z201" s="25"/>
      <c r="AA201" s="25"/>
      <c r="AB201" s="25"/>
      <c r="AC201" s="25"/>
      <c r="AD201" s="25"/>
      <c r="AE201" s="25"/>
      <c r="AF201" s="25"/>
      <c r="AG201" s="25"/>
      <c r="AH201" s="25"/>
      <c r="AI201" s="25"/>
      <c r="AJ201" s="25"/>
      <c r="AK201" s="25"/>
      <c r="AL201" s="25"/>
      <c r="AM201" s="25"/>
      <c r="AN201" s="25"/>
      <c r="AO201" s="25"/>
      <c r="AP201" s="25"/>
      <c r="AQ201" s="25"/>
      <c r="AR201" s="25"/>
      <c r="AS201" s="25"/>
      <c r="AT201" s="25"/>
      <c r="AU201" s="25"/>
      <c r="AV201" s="25"/>
      <c r="AW201" s="25"/>
      <c r="AX201" s="25"/>
      <c r="AY201" s="25"/>
      <c r="AZ201" s="25"/>
      <c r="BA201" s="25"/>
      <c r="BB201" s="25"/>
      <c r="BC201" s="25"/>
      <c r="BD201" s="25"/>
      <c r="BE201" s="25"/>
      <c r="BF201" s="25"/>
      <c r="BG201" s="25"/>
      <c r="BH201" s="25"/>
      <c r="BI201" s="25"/>
      <c r="BJ201" s="25"/>
      <c r="BK201" s="25"/>
      <c r="BL201" s="25"/>
      <c r="BM201" s="25"/>
      <c r="BN201" s="25"/>
      <c r="BO201" s="25"/>
      <c r="BP201" s="25"/>
      <c r="BQ201" s="25"/>
      <c r="BR201" s="25"/>
      <c r="BS201" s="25"/>
      <c r="BT201" s="25"/>
      <c r="BU201" s="25"/>
      <c r="BV201" s="25"/>
      <c r="BW201" s="25"/>
      <c r="BX201" s="25"/>
      <c r="BY201" s="25"/>
      <c r="BZ201" s="25"/>
      <c r="CA201" s="25"/>
      <c r="CB201" s="25"/>
      <c r="CC201" s="25"/>
      <c r="CD201" s="25"/>
      <c r="CE201" s="25"/>
      <c r="CF201" s="25"/>
      <c r="CG201" s="222"/>
      <c r="CH201" s="222"/>
    </row>
    <row r="202" spans="1:86" s="26" customFormat="1" ht="12.75">
      <c r="A202" s="21">
        <v>201</v>
      </c>
      <c r="B202" s="25"/>
      <c r="C202" s="220"/>
      <c r="D202" s="220"/>
      <c r="E202" s="220"/>
      <c r="F202" s="220"/>
      <c r="G202" s="220"/>
      <c r="H202" s="23"/>
      <c r="I202" s="220"/>
      <c r="J202" s="23"/>
      <c r="K202" s="23"/>
      <c r="L202" s="24"/>
      <c r="M202" s="220"/>
      <c r="N202" s="25"/>
      <c r="O202" s="25"/>
      <c r="P202" s="25"/>
      <c r="Q202" s="25"/>
      <c r="R202" s="25"/>
      <c r="S202" s="25"/>
      <c r="T202" s="25"/>
      <c r="U202" s="25"/>
      <c r="V202" s="25"/>
      <c r="W202" s="25"/>
      <c r="X202" s="25"/>
      <c r="Y202" s="25"/>
      <c r="Z202" s="25"/>
      <c r="AA202" s="25"/>
      <c r="AB202" s="25"/>
      <c r="AC202" s="25"/>
      <c r="AD202" s="25"/>
      <c r="AE202" s="25"/>
      <c r="AF202" s="25"/>
      <c r="AG202" s="25"/>
      <c r="AH202" s="25"/>
      <c r="AI202" s="25"/>
      <c r="AJ202" s="25"/>
      <c r="AK202" s="25"/>
      <c r="AL202" s="25"/>
      <c r="AM202" s="25"/>
      <c r="AN202" s="25"/>
      <c r="AO202" s="25"/>
      <c r="AP202" s="25"/>
      <c r="AQ202" s="25"/>
      <c r="AR202" s="25"/>
      <c r="AS202" s="25"/>
      <c r="AT202" s="25"/>
      <c r="AU202" s="25"/>
      <c r="AV202" s="25"/>
      <c r="AW202" s="25"/>
      <c r="AX202" s="25"/>
      <c r="AY202" s="25"/>
      <c r="AZ202" s="25"/>
      <c r="BA202" s="25"/>
      <c r="BB202" s="25"/>
      <c r="BC202" s="25"/>
      <c r="BD202" s="25"/>
      <c r="BE202" s="25"/>
      <c r="BF202" s="25"/>
      <c r="BG202" s="25"/>
      <c r="BH202" s="25"/>
      <c r="BI202" s="25"/>
      <c r="BJ202" s="25"/>
      <c r="BK202" s="25"/>
      <c r="BL202" s="25"/>
      <c r="BM202" s="25"/>
      <c r="BN202" s="25"/>
      <c r="BO202" s="25"/>
      <c r="BP202" s="25"/>
      <c r="BQ202" s="25"/>
      <c r="BR202" s="25"/>
      <c r="BS202" s="25"/>
      <c r="BT202" s="25"/>
      <c r="BU202" s="25"/>
      <c r="BV202" s="25"/>
      <c r="BW202" s="25"/>
      <c r="BX202" s="25"/>
      <c r="BY202" s="25"/>
      <c r="BZ202" s="25"/>
      <c r="CA202" s="25"/>
      <c r="CB202" s="25"/>
      <c r="CC202" s="25"/>
      <c r="CD202" s="25"/>
      <c r="CE202" s="25"/>
      <c r="CF202" s="25"/>
      <c r="CG202" s="222"/>
      <c r="CH202" s="222"/>
    </row>
    <row r="203" spans="1:86" s="26" customFormat="1" ht="12.75">
      <c r="A203" s="21">
        <v>202</v>
      </c>
      <c r="B203" s="25"/>
      <c r="C203" s="220"/>
      <c r="D203" s="220"/>
      <c r="E203" s="220"/>
      <c r="F203" s="220"/>
      <c r="G203" s="220"/>
      <c r="H203" s="23"/>
      <c r="I203" s="220"/>
      <c r="J203" s="23"/>
      <c r="K203" s="23"/>
      <c r="L203" s="24"/>
      <c r="M203" s="220"/>
      <c r="N203" s="25"/>
      <c r="O203" s="25"/>
      <c r="P203" s="25"/>
      <c r="Q203" s="25"/>
      <c r="R203" s="25"/>
      <c r="S203" s="25"/>
      <c r="T203" s="25"/>
      <c r="U203" s="25"/>
      <c r="V203" s="25"/>
      <c r="W203" s="25"/>
      <c r="X203" s="25"/>
      <c r="Y203" s="25"/>
      <c r="Z203" s="25"/>
      <c r="AA203" s="25"/>
      <c r="AB203" s="25"/>
      <c r="AC203" s="25"/>
      <c r="AD203" s="25"/>
      <c r="AE203" s="25"/>
      <c r="AF203" s="25"/>
      <c r="AG203" s="25"/>
      <c r="AH203" s="25"/>
      <c r="AI203" s="25"/>
      <c r="AJ203" s="25"/>
      <c r="AK203" s="25"/>
      <c r="AL203" s="25"/>
      <c r="AM203" s="25"/>
      <c r="AN203" s="25"/>
      <c r="AO203" s="25"/>
      <c r="AP203" s="25"/>
      <c r="AQ203" s="25"/>
      <c r="AR203" s="25"/>
      <c r="AS203" s="25"/>
      <c r="AT203" s="25"/>
      <c r="AU203" s="25"/>
      <c r="AV203" s="25"/>
      <c r="AW203" s="25"/>
      <c r="AX203" s="25"/>
      <c r="AY203" s="25"/>
      <c r="AZ203" s="25"/>
      <c r="BA203" s="25"/>
      <c r="BB203" s="25"/>
      <c r="BC203" s="25"/>
      <c r="BD203" s="25"/>
      <c r="BE203" s="25"/>
      <c r="BF203" s="25"/>
      <c r="BG203" s="25"/>
      <c r="BH203" s="25"/>
      <c r="BI203" s="25"/>
      <c r="BJ203" s="25"/>
      <c r="BK203" s="25"/>
      <c r="BL203" s="25"/>
      <c r="BM203" s="25"/>
      <c r="BN203" s="25"/>
      <c r="BO203" s="25"/>
      <c r="BP203" s="25"/>
      <c r="BQ203" s="25"/>
      <c r="BR203" s="25"/>
      <c r="BS203" s="25"/>
      <c r="BT203" s="25"/>
      <c r="BU203" s="25"/>
      <c r="BV203" s="25"/>
      <c r="BW203" s="25"/>
      <c r="BX203" s="25"/>
      <c r="BY203" s="25"/>
      <c r="BZ203" s="25"/>
      <c r="CA203" s="25"/>
      <c r="CB203" s="25"/>
      <c r="CC203" s="25"/>
      <c r="CD203" s="25"/>
      <c r="CE203" s="25"/>
      <c r="CF203" s="25"/>
      <c r="CG203" s="222"/>
      <c r="CH203" s="222"/>
    </row>
    <row r="204" spans="1:86" s="26" customFormat="1" ht="12.75">
      <c r="A204" s="21">
        <v>203</v>
      </c>
      <c r="B204" s="25"/>
      <c r="C204" s="220"/>
      <c r="D204" s="220"/>
      <c r="E204" s="220"/>
      <c r="F204" s="220"/>
      <c r="G204" s="220"/>
      <c r="H204" s="23"/>
      <c r="I204" s="220"/>
      <c r="J204" s="23"/>
      <c r="K204" s="23"/>
      <c r="L204" s="24"/>
      <c r="M204" s="220"/>
      <c r="N204" s="25"/>
      <c r="O204" s="25"/>
      <c r="P204" s="25"/>
      <c r="Q204" s="25"/>
      <c r="R204" s="25"/>
      <c r="S204" s="25"/>
      <c r="T204" s="25"/>
      <c r="U204" s="25"/>
      <c r="V204" s="25"/>
      <c r="W204" s="25"/>
      <c r="X204" s="25"/>
      <c r="Y204" s="25"/>
      <c r="Z204" s="25"/>
      <c r="AA204" s="25"/>
      <c r="AB204" s="25"/>
      <c r="AC204" s="25"/>
      <c r="AD204" s="25"/>
      <c r="AE204" s="25"/>
      <c r="AF204" s="25"/>
      <c r="AG204" s="25"/>
      <c r="AH204" s="25"/>
      <c r="AI204" s="25"/>
      <c r="AJ204" s="25"/>
      <c r="AK204" s="25"/>
      <c r="AL204" s="25"/>
      <c r="AM204" s="25"/>
      <c r="AN204" s="25"/>
      <c r="AO204" s="25"/>
      <c r="AP204" s="25"/>
      <c r="AQ204" s="25"/>
      <c r="AR204" s="25"/>
      <c r="AS204" s="25"/>
      <c r="AT204" s="25"/>
      <c r="AU204" s="25"/>
      <c r="AV204" s="25"/>
      <c r="AW204" s="25"/>
      <c r="AX204" s="25"/>
      <c r="AY204" s="25"/>
      <c r="AZ204" s="25"/>
      <c r="BA204" s="25"/>
      <c r="BB204" s="25"/>
      <c r="BC204" s="25"/>
      <c r="BD204" s="25"/>
      <c r="BE204" s="25"/>
      <c r="BF204" s="25"/>
      <c r="BG204" s="25"/>
      <c r="BH204" s="25"/>
      <c r="BI204" s="25"/>
      <c r="BJ204" s="25"/>
      <c r="BK204" s="25"/>
      <c r="BL204" s="25"/>
      <c r="BM204" s="25"/>
      <c r="BN204" s="25"/>
      <c r="BO204" s="25"/>
      <c r="BP204" s="25"/>
      <c r="BQ204" s="25"/>
      <c r="BR204" s="25"/>
      <c r="BS204" s="25"/>
      <c r="BT204" s="25"/>
      <c r="BU204" s="25"/>
      <c r="BV204" s="25"/>
      <c r="BW204" s="25"/>
      <c r="BX204" s="25"/>
      <c r="BY204" s="25"/>
      <c r="BZ204" s="25"/>
      <c r="CA204" s="25"/>
      <c r="CB204" s="25"/>
      <c r="CC204" s="25"/>
      <c r="CD204" s="25"/>
      <c r="CE204" s="25"/>
      <c r="CF204" s="25"/>
      <c r="CG204" s="222"/>
      <c r="CH204" s="222"/>
    </row>
    <row r="205" spans="1:86" s="26" customFormat="1" ht="12.75">
      <c r="A205" s="21">
        <v>204</v>
      </c>
      <c r="B205" s="25"/>
      <c r="C205" s="220"/>
      <c r="D205" s="220"/>
      <c r="E205" s="220"/>
      <c r="F205" s="220"/>
      <c r="G205" s="220"/>
      <c r="H205" s="23"/>
      <c r="I205" s="220"/>
      <c r="J205" s="23"/>
      <c r="K205" s="23"/>
      <c r="L205" s="24"/>
      <c r="M205" s="220"/>
      <c r="N205" s="25"/>
      <c r="O205" s="25"/>
      <c r="P205" s="25"/>
      <c r="Q205" s="25"/>
      <c r="R205" s="25"/>
      <c r="S205" s="25"/>
      <c r="T205" s="25"/>
      <c r="U205" s="25"/>
      <c r="V205" s="25"/>
      <c r="W205" s="25"/>
      <c r="X205" s="25"/>
      <c r="Y205" s="25"/>
      <c r="Z205" s="25"/>
      <c r="AA205" s="25"/>
      <c r="AB205" s="25"/>
      <c r="AC205" s="25"/>
      <c r="AD205" s="25"/>
      <c r="AE205" s="25"/>
      <c r="AF205" s="25"/>
      <c r="AG205" s="25"/>
      <c r="AH205" s="25"/>
      <c r="AI205" s="25"/>
      <c r="AJ205" s="25"/>
      <c r="AK205" s="25"/>
      <c r="AL205" s="25"/>
      <c r="AM205" s="25"/>
      <c r="AN205" s="25"/>
      <c r="AO205" s="25"/>
      <c r="AP205" s="25"/>
      <c r="AQ205" s="25"/>
      <c r="AR205" s="25"/>
      <c r="AS205" s="25"/>
      <c r="AT205" s="25"/>
      <c r="AU205" s="25"/>
      <c r="AV205" s="25"/>
      <c r="AW205" s="25"/>
      <c r="AX205" s="25"/>
      <c r="AY205" s="25"/>
      <c r="AZ205" s="25"/>
      <c r="BA205" s="25"/>
      <c r="BB205" s="25"/>
      <c r="BC205" s="25"/>
      <c r="BD205" s="25"/>
      <c r="BE205" s="25"/>
      <c r="BF205" s="25"/>
      <c r="BG205" s="25"/>
      <c r="BH205" s="25"/>
      <c r="BI205" s="25"/>
      <c r="BJ205" s="25"/>
      <c r="BK205" s="25"/>
      <c r="BL205" s="25"/>
      <c r="BM205" s="25"/>
      <c r="BN205" s="25"/>
      <c r="BO205" s="25"/>
      <c r="BP205" s="25"/>
      <c r="BQ205" s="25"/>
      <c r="BR205" s="25"/>
      <c r="BS205" s="25"/>
      <c r="BT205" s="25"/>
      <c r="BU205" s="25"/>
      <c r="BV205" s="25"/>
      <c r="BW205" s="25"/>
      <c r="BX205" s="25"/>
      <c r="BY205" s="25"/>
      <c r="BZ205" s="25"/>
      <c r="CA205" s="25"/>
      <c r="CB205" s="25"/>
      <c r="CC205" s="25"/>
      <c r="CD205" s="25"/>
      <c r="CE205" s="25"/>
      <c r="CF205" s="25"/>
      <c r="CG205" s="222"/>
      <c r="CH205" s="222"/>
    </row>
    <row r="206" spans="1:86" s="26" customFormat="1" ht="12.75">
      <c r="A206" s="21">
        <v>205</v>
      </c>
      <c r="B206" s="25"/>
      <c r="C206" s="220"/>
      <c r="D206" s="220"/>
      <c r="E206" s="220"/>
      <c r="F206" s="220"/>
      <c r="G206" s="220"/>
      <c r="H206" s="23"/>
      <c r="I206" s="220"/>
      <c r="J206" s="23"/>
      <c r="K206" s="23"/>
      <c r="L206" s="24"/>
      <c r="M206" s="220"/>
      <c r="N206" s="25"/>
      <c r="O206" s="25"/>
      <c r="P206" s="25"/>
      <c r="Q206" s="25"/>
      <c r="R206" s="25"/>
      <c r="S206" s="25"/>
      <c r="T206" s="25"/>
      <c r="U206" s="25"/>
      <c r="V206" s="25"/>
      <c r="W206" s="25"/>
      <c r="X206" s="25"/>
      <c r="Y206" s="25"/>
      <c r="Z206" s="25"/>
      <c r="AA206" s="25"/>
      <c r="AB206" s="25"/>
      <c r="AC206" s="25"/>
      <c r="AD206" s="25"/>
      <c r="AE206" s="25"/>
      <c r="AF206" s="25"/>
      <c r="AG206" s="25"/>
      <c r="AH206" s="25"/>
      <c r="AI206" s="25"/>
      <c r="AJ206" s="25"/>
      <c r="AK206" s="25"/>
      <c r="AL206" s="25"/>
      <c r="AM206" s="25"/>
      <c r="AN206" s="25"/>
      <c r="AO206" s="25"/>
      <c r="AP206" s="25"/>
      <c r="AQ206" s="25"/>
      <c r="AR206" s="25"/>
      <c r="AS206" s="25"/>
      <c r="AT206" s="25"/>
      <c r="AU206" s="25"/>
      <c r="AV206" s="25"/>
      <c r="AW206" s="25"/>
      <c r="AX206" s="25"/>
      <c r="AY206" s="25"/>
      <c r="AZ206" s="25"/>
      <c r="BA206" s="25"/>
      <c r="BB206" s="25"/>
      <c r="BC206" s="25"/>
      <c r="BD206" s="25"/>
      <c r="BE206" s="25"/>
      <c r="BF206" s="25"/>
      <c r="BG206" s="25"/>
      <c r="BH206" s="25"/>
      <c r="BI206" s="25"/>
      <c r="BJ206" s="25"/>
      <c r="BK206" s="25"/>
      <c r="BL206" s="25"/>
      <c r="BM206" s="25"/>
      <c r="BN206" s="25"/>
      <c r="BO206" s="25"/>
      <c r="BP206" s="25"/>
      <c r="BQ206" s="25"/>
      <c r="BR206" s="25"/>
      <c r="BS206" s="25"/>
      <c r="BT206" s="25"/>
      <c r="BU206" s="25"/>
      <c r="BV206" s="25"/>
      <c r="BW206" s="25"/>
      <c r="BX206" s="25"/>
      <c r="BY206" s="25"/>
      <c r="BZ206" s="25"/>
      <c r="CA206" s="25"/>
      <c r="CB206" s="25"/>
      <c r="CC206" s="25"/>
      <c r="CD206" s="25"/>
      <c r="CE206" s="25"/>
      <c r="CF206" s="25"/>
      <c r="CG206" s="222"/>
      <c r="CH206" s="222"/>
    </row>
    <row r="207" spans="1:86" s="26" customFormat="1" ht="12.75">
      <c r="A207" s="21">
        <v>206</v>
      </c>
      <c r="B207" s="25"/>
      <c r="C207" s="220"/>
      <c r="D207" s="220"/>
      <c r="E207" s="220"/>
      <c r="F207" s="220"/>
      <c r="G207" s="220"/>
      <c r="H207" s="23"/>
      <c r="I207" s="220"/>
      <c r="J207" s="23"/>
      <c r="K207" s="23"/>
      <c r="L207" s="24"/>
      <c r="M207" s="220"/>
      <c r="N207" s="25"/>
      <c r="O207" s="25"/>
      <c r="P207" s="25"/>
      <c r="Q207" s="25"/>
      <c r="R207" s="25"/>
      <c r="S207" s="25"/>
      <c r="T207" s="25"/>
      <c r="U207" s="25"/>
      <c r="V207" s="25"/>
      <c r="W207" s="25"/>
      <c r="X207" s="25"/>
      <c r="Y207" s="25"/>
      <c r="Z207" s="25"/>
      <c r="AA207" s="25"/>
      <c r="AB207" s="25"/>
      <c r="AC207" s="25"/>
      <c r="AD207" s="25"/>
      <c r="AE207" s="25"/>
      <c r="AF207" s="25"/>
      <c r="AG207" s="25"/>
      <c r="AH207" s="25"/>
      <c r="AI207" s="25"/>
      <c r="AJ207" s="25"/>
      <c r="AK207" s="25"/>
      <c r="AL207" s="25"/>
      <c r="AM207" s="25"/>
      <c r="AN207" s="25"/>
      <c r="AO207" s="25"/>
      <c r="AP207" s="25"/>
      <c r="AQ207" s="25"/>
      <c r="AR207" s="25"/>
      <c r="AS207" s="25"/>
      <c r="AT207" s="25"/>
      <c r="AU207" s="25"/>
      <c r="AV207" s="25"/>
      <c r="AW207" s="25"/>
      <c r="AX207" s="25"/>
      <c r="AY207" s="25"/>
      <c r="AZ207" s="25"/>
      <c r="BA207" s="25"/>
      <c r="BB207" s="25"/>
      <c r="BC207" s="25"/>
      <c r="BD207" s="25"/>
      <c r="BE207" s="25"/>
      <c r="BF207" s="25"/>
      <c r="BG207" s="25"/>
      <c r="BH207" s="25"/>
      <c r="BI207" s="25"/>
      <c r="BJ207" s="25"/>
      <c r="BK207" s="25"/>
      <c r="BL207" s="25"/>
      <c r="BM207" s="25"/>
      <c r="BN207" s="25"/>
      <c r="BO207" s="25"/>
      <c r="BP207" s="25"/>
      <c r="BQ207" s="25"/>
      <c r="BR207" s="25"/>
      <c r="BS207" s="25"/>
      <c r="BT207" s="25"/>
      <c r="BU207" s="25"/>
      <c r="BV207" s="25"/>
      <c r="BW207" s="25"/>
      <c r="BX207" s="25"/>
      <c r="BY207" s="25"/>
      <c r="BZ207" s="25"/>
      <c r="CA207" s="25"/>
      <c r="CB207" s="25"/>
      <c r="CC207" s="25"/>
      <c r="CD207" s="25"/>
      <c r="CE207" s="25"/>
      <c r="CF207" s="25"/>
      <c r="CG207" s="222"/>
      <c r="CH207" s="222"/>
    </row>
    <row r="208" spans="1:86" s="26" customFormat="1" ht="12.75">
      <c r="A208" s="21">
        <v>207</v>
      </c>
      <c r="B208" s="25"/>
      <c r="C208" s="220"/>
      <c r="D208" s="220"/>
      <c r="E208" s="220"/>
      <c r="F208" s="220"/>
      <c r="G208" s="220"/>
      <c r="H208" s="23"/>
      <c r="I208" s="220"/>
      <c r="J208" s="23"/>
      <c r="K208" s="23"/>
      <c r="L208" s="24"/>
      <c r="M208" s="220"/>
      <c r="N208" s="25"/>
      <c r="O208" s="25"/>
      <c r="P208" s="25"/>
      <c r="Q208" s="25"/>
      <c r="R208" s="25"/>
      <c r="S208" s="25"/>
      <c r="T208" s="25"/>
      <c r="U208" s="25"/>
      <c r="V208" s="25"/>
      <c r="W208" s="25"/>
      <c r="X208" s="25"/>
      <c r="Y208" s="25"/>
      <c r="Z208" s="25"/>
      <c r="AA208" s="25"/>
      <c r="AB208" s="25"/>
      <c r="AC208" s="25"/>
      <c r="AD208" s="25"/>
      <c r="AE208" s="25"/>
      <c r="AF208" s="25"/>
      <c r="AG208" s="25"/>
      <c r="AH208" s="25"/>
      <c r="AI208" s="25"/>
      <c r="AJ208" s="25"/>
      <c r="AK208" s="25"/>
      <c r="AL208" s="25"/>
      <c r="AM208" s="25"/>
      <c r="AN208" s="25"/>
      <c r="AO208" s="25"/>
      <c r="AP208" s="25"/>
      <c r="AQ208" s="25"/>
      <c r="AR208" s="25"/>
      <c r="AS208" s="25"/>
      <c r="AT208" s="25"/>
      <c r="AU208" s="25"/>
      <c r="AV208" s="25"/>
      <c r="AW208" s="25"/>
      <c r="AX208" s="25"/>
      <c r="AY208" s="25"/>
      <c r="AZ208" s="25"/>
      <c r="BA208" s="25"/>
      <c r="BB208" s="25"/>
      <c r="BC208" s="25"/>
      <c r="BD208" s="25"/>
      <c r="BE208" s="25"/>
      <c r="BF208" s="25"/>
      <c r="BG208" s="25"/>
      <c r="BH208" s="25"/>
      <c r="BI208" s="25"/>
      <c r="BJ208" s="25"/>
      <c r="BK208" s="25"/>
      <c r="BL208" s="25"/>
      <c r="BM208" s="25"/>
      <c r="BN208" s="25"/>
      <c r="BO208" s="25"/>
      <c r="BP208" s="25"/>
      <c r="BQ208" s="25"/>
      <c r="BR208" s="25"/>
      <c r="BS208" s="25"/>
      <c r="BT208" s="25"/>
      <c r="BU208" s="25"/>
      <c r="BV208" s="25"/>
      <c r="BW208" s="25"/>
      <c r="BX208" s="25"/>
      <c r="BY208" s="25"/>
      <c r="BZ208" s="25"/>
      <c r="CA208" s="25"/>
      <c r="CB208" s="25"/>
      <c r="CC208" s="25"/>
      <c r="CD208" s="25"/>
      <c r="CE208" s="25"/>
      <c r="CF208" s="25"/>
      <c r="CG208" s="222"/>
      <c r="CH208" s="222"/>
    </row>
    <row r="209" spans="1:86" s="26" customFormat="1" ht="12.75">
      <c r="A209" s="21">
        <v>208</v>
      </c>
      <c r="B209" s="25"/>
      <c r="C209" s="220"/>
      <c r="D209" s="220"/>
      <c r="E209" s="220"/>
      <c r="F209" s="220"/>
      <c r="G209" s="220"/>
      <c r="H209" s="23"/>
      <c r="I209" s="220"/>
      <c r="J209" s="23"/>
      <c r="K209" s="23"/>
      <c r="L209" s="24"/>
      <c r="M209" s="220"/>
      <c r="N209" s="25"/>
      <c r="O209" s="25"/>
      <c r="P209" s="25"/>
      <c r="Q209" s="25"/>
      <c r="R209" s="25"/>
      <c r="S209" s="25"/>
      <c r="T209" s="25"/>
      <c r="U209" s="25"/>
      <c r="V209" s="25"/>
      <c r="W209" s="25"/>
      <c r="X209" s="25"/>
      <c r="Y209" s="25"/>
      <c r="Z209" s="25"/>
      <c r="AA209" s="25"/>
      <c r="AB209" s="25"/>
      <c r="AC209" s="25"/>
      <c r="AD209" s="25"/>
      <c r="AE209" s="25"/>
      <c r="AF209" s="25"/>
      <c r="AG209" s="25"/>
      <c r="AH209" s="25"/>
      <c r="AI209" s="25"/>
      <c r="AJ209" s="25"/>
      <c r="AK209" s="25"/>
      <c r="AL209" s="25"/>
      <c r="AM209" s="25"/>
      <c r="AN209" s="25"/>
      <c r="AO209" s="25"/>
      <c r="AP209" s="25"/>
      <c r="AQ209" s="25"/>
      <c r="AR209" s="25"/>
      <c r="AS209" s="25"/>
      <c r="AT209" s="25"/>
      <c r="AU209" s="25"/>
      <c r="AV209" s="25"/>
      <c r="AW209" s="25"/>
      <c r="AX209" s="25"/>
      <c r="AY209" s="25"/>
      <c r="AZ209" s="25"/>
      <c r="BA209" s="25"/>
      <c r="BB209" s="25"/>
      <c r="BC209" s="25"/>
      <c r="BD209" s="25"/>
      <c r="BE209" s="25"/>
      <c r="BF209" s="25"/>
      <c r="BG209" s="25"/>
      <c r="BH209" s="25"/>
      <c r="BI209" s="25"/>
      <c r="BJ209" s="25"/>
      <c r="BK209" s="25"/>
      <c r="BL209" s="25"/>
      <c r="BM209" s="25"/>
      <c r="BN209" s="25"/>
      <c r="BO209" s="25"/>
      <c r="BP209" s="25"/>
      <c r="BQ209" s="25"/>
      <c r="BR209" s="25"/>
      <c r="BS209" s="25"/>
      <c r="BT209" s="25"/>
      <c r="BU209" s="25"/>
      <c r="BV209" s="25"/>
      <c r="BW209" s="25"/>
      <c r="BX209" s="25"/>
      <c r="BY209" s="25"/>
      <c r="BZ209" s="25"/>
      <c r="CA209" s="25"/>
      <c r="CB209" s="25"/>
      <c r="CC209" s="25"/>
      <c r="CD209" s="25"/>
      <c r="CE209" s="25"/>
      <c r="CF209" s="25"/>
      <c r="CG209" s="222"/>
      <c r="CH209" s="222"/>
    </row>
    <row r="210" spans="1:86" s="26" customFormat="1" ht="12.75">
      <c r="A210" s="21">
        <v>209</v>
      </c>
      <c r="B210" s="25"/>
      <c r="C210" s="220"/>
      <c r="D210" s="220"/>
      <c r="E210" s="220"/>
      <c r="F210" s="220"/>
      <c r="G210" s="220"/>
      <c r="H210" s="23"/>
      <c r="I210" s="220"/>
      <c r="J210" s="23"/>
      <c r="K210" s="23"/>
      <c r="L210" s="24"/>
      <c r="M210" s="220"/>
      <c r="N210" s="25"/>
      <c r="O210" s="25"/>
      <c r="P210" s="25"/>
      <c r="Q210" s="25"/>
      <c r="R210" s="25"/>
      <c r="S210" s="25"/>
      <c r="T210" s="25"/>
      <c r="U210" s="25"/>
      <c r="V210" s="25"/>
      <c r="W210" s="25"/>
      <c r="X210" s="25"/>
      <c r="Y210" s="25"/>
      <c r="Z210" s="25"/>
      <c r="AA210" s="25"/>
      <c r="AB210" s="25"/>
      <c r="AC210" s="25"/>
      <c r="AD210" s="25"/>
      <c r="AE210" s="25"/>
      <c r="AF210" s="25"/>
      <c r="AG210" s="25"/>
      <c r="AH210" s="25"/>
      <c r="AI210" s="25"/>
      <c r="AJ210" s="25"/>
      <c r="AK210" s="25"/>
      <c r="AL210" s="25"/>
      <c r="AM210" s="25"/>
      <c r="AN210" s="25"/>
      <c r="AO210" s="25"/>
      <c r="AP210" s="25"/>
      <c r="AQ210" s="25"/>
      <c r="AR210" s="25"/>
      <c r="AS210" s="25"/>
      <c r="AT210" s="25"/>
      <c r="AU210" s="25"/>
      <c r="AV210" s="25"/>
      <c r="AW210" s="25"/>
      <c r="AX210" s="25"/>
      <c r="AY210" s="25"/>
      <c r="AZ210" s="25"/>
      <c r="BA210" s="25"/>
      <c r="BB210" s="25"/>
      <c r="BC210" s="25"/>
      <c r="BD210" s="25"/>
      <c r="BE210" s="25"/>
      <c r="BF210" s="25"/>
      <c r="BG210" s="25"/>
      <c r="BH210" s="25"/>
      <c r="BI210" s="25"/>
      <c r="BJ210" s="25"/>
      <c r="BK210" s="25"/>
      <c r="BL210" s="25"/>
      <c r="BM210" s="25"/>
      <c r="BN210" s="25"/>
      <c r="BO210" s="25"/>
      <c r="BP210" s="25"/>
      <c r="BQ210" s="25"/>
      <c r="BR210" s="25"/>
      <c r="BS210" s="25"/>
      <c r="BT210" s="25"/>
      <c r="BU210" s="25"/>
      <c r="BV210" s="25"/>
      <c r="BW210" s="25"/>
      <c r="BX210" s="25"/>
      <c r="BY210" s="25"/>
      <c r="BZ210" s="25"/>
      <c r="CA210" s="25"/>
      <c r="CB210" s="25"/>
      <c r="CC210" s="25"/>
      <c r="CD210" s="25"/>
      <c r="CE210" s="25"/>
      <c r="CF210" s="25"/>
      <c r="CG210" s="222"/>
      <c r="CH210" s="222"/>
    </row>
    <row r="211" spans="1:86" s="26" customFormat="1" ht="12.75">
      <c r="A211" s="21">
        <v>210</v>
      </c>
      <c r="B211" s="25"/>
      <c r="C211" s="220"/>
      <c r="D211" s="220"/>
      <c r="E211" s="220"/>
      <c r="F211" s="220"/>
      <c r="G211" s="220"/>
      <c r="H211" s="23"/>
      <c r="I211" s="220"/>
      <c r="J211" s="23"/>
      <c r="K211" s="23"/>
      <c r="L211" s="24"/>
      <c r="M211" s="220"/>
      <c r="N211" s="25"/>
      <c r="O211" s="25"/>
      <c r="P211" s="25"/>
      <c r="Q211" s="25"/>
      <c r="R211" s="25"/>
      <c r="S211" s="25"/>
      <c r="T211" s="25"/>
      <c r="U211" s="25"/>
      <c r="V211" s="25"/>
      <c r="W211" s="25"/>
      <c r="X211" s="25"/>
      <c r="Y211" s="25"/>
      <c r="Z211" s="25"/>
      <c r="AA211" s="25"/>
      <c r="AB211" s="25"/>
      <c r="AC211" s="25"/>
      <c r="AD211" s="25"/>
      <c r="AE211" s="25"/>
      <c r="AF211" s="25"/>
      <c r="AG211" s="25"/>
      <c r="AH211" s="25"/>
      <c r="AI211" s="25"/>
      <c r="AJ211" s="25"/>
      <c r="AK211" s="25"/>
      <c r="AL211" s="25"/>
      <c r="AM211" s="25"/>
      <c r="AN211" s="25"/>
      <c r="AO211" s="25"/>
      <c r="AP211" s="25"/>
      <c r="AQ211" s="25"/>
      <c r="AR211" s="25"/>
      <c r="AS211" s="25"/>
      <c r="AT211" s="25"/>
      <c r="AU211" s="25"/>
      <c r="AV211" s="25"/>
      <c r="AW211" s="25"/>
      <c r="AX211" s="25"/>
      <c r="AY211" s="25"/>
      <c r="AZ211" s="25"/>
      <c r="BA211" s="25"/>
      <c r="BB211" s="25"/>
      <c r="BC211" s="25"/>
      <c r="BD211" s="25"/>
      <c r="BE211" s="25"/>
      <c r="BF211" s="25"/>
      <c r="BG211" s="25"/>
      <c r="BH211" s="25"/>
      <c r="BI211" s="25"/>
      <c r="BJ211" s="25"/>
      <c r="BK211" s="25"/>
      <c r="BL211" s="25"/>
      <c r="BM211" s="25"/>
      <c r="BN211" s="25"/>
      <c r="BO211" s="25"/>
      <c r="BP211" s="25"/>
      <c r="BQ211" s="25"/>
      <c r="BR211" s="25"/>
      <c r="BS211" s="25"/>
      <c r="BT211" s="25"/>
      <c r="BU211" s="25"/>
      <c r="BV211" s="25"/>
      <c r="BW211" s="25"/>
      <c r="BX211" s="25"/>
      <c r="BY211" s="25"/>
      <c r="BZ211" s="25"/>
      <c r="CA211" s="25"/>
      <c r="CB211" s="25"/>
      <c r="CC211" s="25"/>
      <c r="CD211" s="25"/>
      <c r="CE211" s="25"/>
      <c r="CF211" s="25"/>
      <c r="CG211" s="222"/>
      <c r="CH211" s="222"/>
    </row>
    <row r="212" spans="1:86" s="26" customFormat="1" ht="12.75">
      <c r="A212" s="21">
        <v>211</v>
      </c>
      <c r="B212" s="25"/>
      <c r="C212" s="220"/>
      <c r="D212" s="220"/>
      <c r="E212" s="220"/>
      <c r="F212" s="220"/>
      <c r="G212" s="220"/>
      <c r="H212" s="23"/>
      <c r="I212" s="220"/>
      <c r="J212" s="23"/>
      <c r="K212" s="23"/>
      <c r="L212" s="24"/>
      <c r="M212" s="220"/>
      <c r="N212" s="25"/>
      <c r="O212" s="25"/>
      <c r="P212" s="25"/>
      <c r="Q212" s="25"/>
      <c r="R212" s="25"/>
      <c r="S212" s="25"/>
      <c r="T212" s="25"/>
      <c r="U212" s="25"/>
      <c r="V212" s="25"/>
      <c r="W212" s="25"/>
      <c r="X212" s="25"/>
      <c r="Y212" s="25"/>
      <c r="Z212" s="25"/>
      <c r="AA212" s="25"/>
      <c r="AB212" s="25"/>
      <c r="AC212" s="25"/>
      <c r="AD212" s="25"/>
      <c r="AE212" s="25"/>
      <c r="AF212" s="25"/>
      <c r="AG212" s="25"/>
      <c r="AH212" s="25"/>
      <c r="AI212" s="25"/>
      <c r="AJ212" s="25"/>
      <c r="AK212" s="25"/>
      <c r="AL212" s="25"/>
      <c r="AM212" s="25"/>
      <c r="AN212" s="25"/>
      <c r="AO212" s="25"/>
      <c r="AP212" s="25"/>
      <c r="AQ212" s="25"/>
      <c r="AR212" s="25"/>
      <c r="AS212" s="25"/>
      <c r="AT212" s="25"/>
      <c r="AU212" s="25"/>
      <c r="AV212" s="25"/>
      <c r="AW212" s="25"/>
      <c r="AX212" s="25"/>
      <c r="AY212" s="25"/>
      <c r="AZ212" s="25"/>
      <c r="BA212" s="25"/>
      <c r="BB212" s="25"/>
      <c r="BC212" s="25"/>
      <c r="BD212" s="25"/>
      <c r="BE212" s="25"/>
      <c r="BF212" s="25"/>
      <c r="BG212" s="25"/>
      <c r="BH212" s="25"/>
      <c r="BI212" s="25"/>
      <c r="BJ212" s="25"/>
      <c r="BK212" s="25"/>
      <c r="BL212" s="25"/>
      <c r="BM212" s="25"/>
      <c r="BN212" s="25"/>
      <c r="BO212" s="25"/>
      <c r="BP212" s="25"/>
      <c r="BQ212" s="25"/>
      <c r="BR212" s="25"/>
      <c r="BS212" s="25"/>
      <c r="BT212" s="25"/>
      <c r="BU212" s="25"/>
      <c r="BV212" s="25"/>
      <c r="BW212" s="25"/>
      <c r="BX212" s="25"/>
      <c r="BY212" s="25"/>
      <c r="BZ212" s="25"/>
      <c r="CA212" s="25"/>
      <c r="CB212" s="25"/>
      <c r="CC212" s="25"/>
      <c r="CD212" s="25"/>
      <c r="CE212" s="25"/>
      <c r="CF212" s="25"/>
      <c r="CG212" s="222"/>
      <c r="CH212" s="222"/>
    </row>
    <row r="213" spans="1:86" s="26" customFormat="1" ht="12.75">
      <c r="A213" s="21">
        <v>212</v>
      </c>
      <c r="B213" s="25"/>
      <c r="C213" s="220"/>
      <c r="D213" s="220"/>
      <c r="E213" s="220"/>
      <c r="F213" s="220"/>
      <c r="G213" s="220"/>
      <c r="H213" s="23"/>
      <c r="I213" s="220"/>
      <c r="J213" s="23"/>
      <c r="K213" s="23"/>
      <c r="L213" s="24"/>
      <c r="M213" s="220"/>
      <c r="N213" s="25"/>
      <c r="O213" s="25"/>
      <c r="P213" s="25"/>
      <c r="Q213" s="25"/>
      <c r="R213" s="25"/>
      <c r="S213" s="25"/>
      <c r="T213" s="25"/>
      <c r="U213" s="25"/>
      <c r="V213" s="25"/>
      <c r="W213" s="25"/>
      <c r="X213" s="25"/>
      <c r="Y213" s="25"/>
      <c r="Z213" s="25"/>
      <c r="AA213" s="25"/>
      <c r="AB213" s="25"/>
      <c r="AC213" s="25"/>
      <c r="AD213" s="25"/>
      <c r="AE213" s="25"/>
      <c r="AF213" s="25"/>
      <c r="AG213" s="25"/>
      <c r="AH213" s="25"/>
      <c r="AI213" s="25"/>
      <c r="AJ213" s="25"/>
      <c r="AK213" s="25"/>
      <c r="AL213" s="25"/>
      <c r="AM213" s="25"/>
      <c r="AN213" s="25"/>
      <c r="AO213" s="25"/>
      <c r="AP213" s="25"/>
      <c r="AQ213" s="25"/>
      <c r="AR213" s="25"/>
      <c r="AS213" s="25"/>
      <c r="AT213" s="25"/>
      <c r="AU213" s="25"/>
      <c r="AV213" s="25"/>
      <c r="AW213" s="25"/>
      <c r="AX213" s="25"/>
      <c r="AY213" s="25"/>
      <c r="AZ213" s="25"/>
      <c r="BA213" s="25"/>
      <c r="BB213" s="25"/>
      <c r="BC213" s="25"/>
      <c r="BD213" s="25"/>
      <c r="BE213" s="25"/>
      <c r="BF213" s="25"/>
      <c r="BG213" s="25"/>
      <c r="BH213" s="25"/>
      <c r="BI213" s="25"/>
      <c r="BJ213" s="25"/>
      <c r="BK213" s="25"/>
      <c r="BL213" s="25"/>
      <c r="BM213" s="25"/>
      <c r="BN213" s="25"/>
      <c r="BO213" s="25"/>
      <c r="BP213" s="25"/>
      <c r="BQ213" s="25"/>
      <c r="BR213" s="25"/>
      <c r="BS213" s="25"/>
      <c r="BT213" s="25"/>
      <c r="BU213" s="25"/>
      <c r="BV213" s="25"/>
      <c r="BW213" s="25"/>
      <c r="BX213" s="25"/>
      <c r="BY213" s="25"/>
      <c r="BZ213" s="25"/>
      <c r="CA213" s="25"/>
      <c r="CB213" s="25"/>
      <c r="CC213" s="25"/>
      <c r="CD213" s="25"/>
      <c r="CE213" s="25"/>
      <c r="CF213" s="25"/>
      <c r="CG213" s="222"/>
      <c r="CH213" s="222"/>
    </row>
    <row r="214" spans="1:86" s="26" customFormat="1" ht="12.75">
      <c r="A214" s="21">
        <v>213</v>
      </c>
      <c r="B214" s="25"/>
      <c r="C214" s="220"/>
      <c r="D214" s="220"/>
      <c r="E214" s="220"/>
      <c r="F214" s="220"/>
      <c r="G214" s="220"/>
      <c r="H214" s="23"/>
      <c r="I214" s="220"/>
      <c r="J214" s="23"/>
      <c r="K214" s="23"/>
      <c r="L214" s="24"/>
      <c r="M214" s="220"/>
      <c r="N214" s="25"/>
      <c r="O214" s="25"/>
      <c r="P214" s="25"/>
      <c r="Q214" s="25"/>
      <c r="R214" s="25"/>
      <c r="S214" s="25"/>
      <c r="T214" s="25"/>
      <c r="U214" s="25"/>
      <c r="V214" s="25"/>
      <c r="W214" s="25"/>
      <c r="X214" s="25"/>
      <c r="Y214" s="25"/>
      <c r="Z214" s="25"/>
      <c r="AA214" s="25"/>
      <c r="AB214" s="25"/>
      <c r="AC214" s="25"/>
      <c r="AD214" s="25"/>
      <c r="AE214" s="25"/>
      <c r="AF214" s="25"/>
      <c r="AG214" s="25"/>
      <c r="AH214" s="25"/>
      <c r="AI214" s="25"/>
      <c r="AJ214" s="25"/>
      <c r="AK214" s="25"/>
      <c r="AL214" s="25"/>
      <c r="AM214" s="25"/>
      <c r="AN214" s="25"/>
      <c r="AO214" s="25"/>
      <c r="AP214" s="25"/>
      <c r="AQ214" s="25"/>
      <c r="AR214" s="25"/>
      <c r="AS214" s="25"/>
      <c r="AT214" s="25"/>
      <c r="AU214" s="25"/>
      <c r="AV214" s="25"/>
      <c r="AW214" s="25"/>
      <c r="AX214" s="25"/>
      <c r="AY214" s="25"/>
      <c r="AZ214" s="25"/>
      <c r="BA214" s="25"/>
      <c r="BB214" s="25"/>
      <c r="BC214" s="25"/>
      <c r="BD214" s="25"/>
      <c r="BE214" s="25"/>
      <c r="BF214" s="25"/>
      <c r="BG214" s="25"/>
      <c r="BH214" s="25"/>
      <c r="BI214" s="25"/>
      <c r="BJ214" s="25"/>
      <c r="BK214" s="25"/>
      <c r="BL214" s="25"/>
      <c r="BM214" s="25"/>
      <c r="BN214" s="25"/>
      <c r="BO214" s="25"/>
      <c r="BP214" s="25"/>
      <c r="BQ214" s="25"/>
      <c r="BR214" s="25"/>
      <c r="BS214" s="25"/>
      <c r="BT214" s="25"/>
      <c r="BU214" s="25"/>
      <c r="BV214" s="25"/>
      <c r="BW214" s="25"/>
      <c r="BX214" s="25"/>
      <c r="BY214" s="25"/>
      <c r="BZ214" s="25"/>
      <c r="CA214" s="25"/>
      <c r="CB214" s="25"/>
      <c r="CC214" s="25"/>
      <c r="CD214" s="25"/>
      <c r="CE214" s="25"/>
      <c r="CF214" s="25"/>
      <c r="CG214" s="222"/>
      <c r="CH214" s="222"/>
    </row>
    <row r="215" spans="1:86" s="26" customFormat="1" ht="12.75">
      <c r="A215" s="21">
        <v>214</v>
      </c>
      <c r="B215" s="25"/>
      <c r="C215" s="220"/>
      <c r="D215" s="220"/>
      <c r="E215" s="220"/>
      <c r="F215" s="220"/>
      <c r="G215" s="220"/>
      <c r="H215" s="23"/>
      <c r="I215" s="220"/>
      <c r="J215" s="23"/>
      <c r="K215" s="23"/>
      <c r="L215" s="24"/>
      <c r="M215" s="220"/>
      <c r="N215" s="25"/>
      <c r="O215" s="25"/>
      <c r="P215" s="25"/>
      <c r="Q215" s="25"/>
      <c r="R215" s="25"/>
      <c r="S215" s="25"/>
      <c r="T215" s="25"/>
      <c r="U215" s="25"/>
      <c r="V215" s="25"/>
      <c r="W215" s="25"/>
      <c r="X215" s="25"/>
      <c r="Y215" s="25"/>
      <c r="Z215" s="25"/>
      <c r="AA215" s="25"/>
      <c r="AB215" s="25"/>
      <c r="AC215" s="25"/>
      <c r="AD215" s="25"/>
      <c r="AE215" s="25"/>
      <c r="AF215" s="25"/>
      <c r="AG215" s="25"/>
      <c r="AH215" s="25"/>
      <c r="AI215" s="25"/>
      <c r="AJ215" s="25"/>
      <c r="AK215" s="25"/>
      <c r="AL215" s="25"/>
      <c r="AM215" s="25"/>
      <c r="AN215" s="25"/>
      <c r="AO215" s="25"/>
      <c r="AP215" s="25"/>
      <c r="AQ215" s="25"/>
      <c r="AR215" s="25"/>
      <c r="AS215" s="25"/>
      <c r="AT215" s="25"/>
      <c r="AU215" s="25"/>
      <c r="AV215" s="25"/>
      <c r="AW215" s="25"/>
      <c r="AX215" s="25"/>
      <c r="AY215" s="25"/>
      <c r="AZ215" s="25"/>
      <c r="BA215" s="25"/>
      <c r="BB215" s="25"/>
      <c r="BC215" s="25"/>
      <c r="BD215" s="25"/>
      <c r="BE215" s="25"/>
      <c r="BF215" s="25"/>
      <c r="BG215" s="25"/>
      <c r="BH215" s="25"/>
      <c r="BI215" s="25"/>
      <c r="BJ215" s="25"/>
      <c r="BK215" s="25"/>
      <c r="BL215" s="25"/>
      <c r="BM215" s="25"/>
      <c r="BN215" s="25"/>
      <c r="BO215" s="25"/>
      <c r="BP215" s="25"/>
      <c r="BQ215" s="25"/>
      <c r="BR215" s="25"/>
      <c r="BS215" s="25"/>
      <c r="BT215" s="25"/>
      <c r="BU215" s="25"/>
      <c r="BV215" s="25"/>
      <c r="BW215" s="25"/>
      <c r="BX215" s="25"/>
      <c r="BY215" s="25"/>
      <c r="BZ215" s="25"/>
      <c r="CA215" s="25"/>
      <c r="CB215" s="25"/>
      <c r="CC215" s="25"/>
      <c r="CD215" s="25"/>
      <c r="CE215" s="25"/>
      <c r="CF215" s="25"/>
      <c r="CG215" s="222"/>
      <c r="CH215" s="222"/>
    </row>
    <row r="216" spans="1:86" s="26" customFormat="1" ht="12.75">
      <c r="A216" s="21">
        <v>215</v>
      </c>
      <c r="B216" s="25"/>
      <c r="C216" s="220"/>
      <c r="D216" s="220"/>
      <c r="E216" s="220"/>
      <c r="F216" s="220"/>
      <c r="G216" s="220"/>
      <c r="H216" s="23"/>
      <c r="I216" s="220"/>
      <c r="J216" s="23"/>
      <c r="K216" s="23"/>
      <c r="L216" s="24"/>
      <c r="M216" s="220"/>
      <c r="N216" s="25"/>
      <c r="O216" s="25"/>
      <c r="P216" s="25"/>
      <c r="Q216" s="25"/>
      <c r="R216" s="25"/>
      <c r="S216" s="25"/>
      <c r="T216" s="25"/>
      <c r="U216" s="25"/>
      <c r="V216" s="25"/>
      <c r="W216" s="25"/>
      <c r="X216" s="25"/>
      <c r="Y216" s="25"/>
      <c r="Z216" s="25"/>
      <c r="AA216" s="25"/>
      <c r="AB216" s="25"/>
      <c r="AC216" s="25"/>
      <c r="AD216" s="25"/>
      <c r="AE216" s="25"/>
      <c r="AF216" s="25"/>
      <c r="AG216" s="25"/>
      <c r="AH216" s="25"/>
      <c r="AI216" s="25"/>
      <c r="AJ216" s="25"/>
      <c r="AK216" s="25"/>
      <c r="AL216" s="25"/>
      <c r="AM216" s="25"/>
      <c r="AN216" s="25"/>
      <c r="AO216" s="25"/>
      <c r="AP216" s="25"/>
      <c r="AQ216" s="25"/>
      <c r="AR216" s="25"/>
      <c r="AS216" s="25"/>
      <c r="AT216" s="25"/>
      <c r="AU216" s="25"/>
      <c r="AV216" s="25"/>
      <c r="AW216" s="25"/>
      <c r="AX216" s="25"/>
      <c r="AY216" s="25"/>
      <c r="AZ216" s="25"/>
      <c r="BA216" s="25"/>
      <c r="BB216" s="25"/>
      <c r="BC216" s="25"/>
      <c r="BD216" s="25"/>
      <c r="BE216" s="25"/>
      <c r="BF216" s="25"/>
      <c r="BG216" s="25"/>
      <c r="BH216" s="25"/>
      <c r="BI216" s="25"/>
      <c r="BJ216" s="25"/>
      <c r="BK216" s="25"/>
      <c r="BL216" s="25"/>
      <c r="BM216" s="25"/>
      <c r="BN216" s="25"/>
      <c r="BO216" s="25"/>
      <c r="BP216" s="25"/>
      <c r="BQ216" s="25"/>
      <c r="BR216" s="25"/>
      <c r="BS216" s="25"/>
      <c r="BT216" s="25"/>
      <c r="BU216" s="25"/>
      <c r="BV216" s="25"/>
      <c r="BW216" s="25"/>
      <c r="BX216" s="25"/>
      <c r="BY216" s="25"/>
      <c r="BZ216" s="25"/>
      <c r="CA216" s="25"/>
      <c r="CB216" s="25"/>
      <c r="CC216" s="25"/>
      <c r="CD216" s="25"/>
      <c r="CE216" s="25"/>
      <c r="CF216" s="25"/>
      <c r="CG216" s="222"/>
      <c r="CH216" s="222"/>
    </row>
    <row r="217" spans="1:86" s="26" customFormat="1" ht="12.75">
      <c r="A217" s="21">
        <v>216</v>
      </c>
      <c r="B217" s="25"/>
      <c r="C217" s="220"/>
      <c r="D217" s="220"/>
      <c r="E217" s="220"/>
      <c r="F217" s="220"/>
      <c r="G217" s="220"/>
      <c r="H217" s="23"/>
      <c r="I217" s="220"/>
      <c r="J217" s="23"/>
      <c r="K217" s="23"/>
      <c r="L217" s="24"/>
      <c r="M217" s="220"/>
      <c r="N217" s="25"/>
      <c r="O217" s="25"/>
      <c r="P217" s="25"/>
      <c r="Q217" s="25"/>
      <c r="R217" s="25"/>
      <c r="S217" s="25"/>
      <c r="T217" s="25"/>
      <c r="U217" s="25"/>
      <c r="V217" s="25"/>
      <c r="W217" s="25"/>
      <c r="X217" s="25"/>
      <c r="Y217" s="25"/>
      <c r="Z217" s="25"/>
      <c r="AA217" s="25"/>
      <c r="AB217" s="25"/>
      <c r="AC217" s="25"/>
      <c r="AD217" s="25"/>
      <c r="AE217" s="25"/>
      <c r="AF217" s="25"/>
      <c r="AG217" s="25"/>
      <c r="AH217" s="25"/>
      <c r="AI217" s="25"/>
      <c r="AJ217" s="25"/>
      <c r="AK217" s="25"/>
      <c r="AL217" s="25"/>
      <c r="AM217" s="25"/>
      <c r="AN217" s="25"/>
      <c r="AO217" s="25"/>
      <c r="AP217" s="25"/>
      <c r="AQ217" s="25"/>
      <c r="AR217" s="25"/>
      <c r="AS217" s="25"/>
      <c r="AT217" s="25"/>
      <c r="AU217" s="25"/>
      <c r="AV217" s="25"/>
      <c r="AW217" s="25"/>
      <c r="AX217" s="25"/>
      <c r="AY217" s="25"/>
      <c r="AZ217" s="25"/>
      <c r="BA217" s="25"/>
      <c r="BB217" s="25"/>
      <c r="BC217" s="25"/>
      <c r="BD217" s="25"/>
      <c r="BE217" s="25"/>
      <c r="BF217" s="25"/>
      <c r="BG217" s="25"/>
      <c r="BH217" s="25"/>
      <c r="BI217" s="25"/>
      <c r="BJ217" s="25"/>
      <c r="BK217" s="25"/>
      <c r="BL217" s="25"/>
      <c r="BM217" s="25"/>
      <c r="BN217" s="25"/>
      <c r="BO217" s="25"/>
      <c r="BP217" s="25"/>
      <c r="BQ217" s="25"/>
      <c r="BR217" s="25"/>
      <c r="BS217" s="25"/>
      <c r="BT217" s="25"/>
      <c r="BU217" s="25"/>
      <c r="BV217" s="25"/>
      <c r="BW217" s="25"/>
      <c r="BX217" s="25"/>
      <c r="BY217" s="25"/>
      <c r="BZ217" s="25"/>
      <c r="CA217" s="25"/>
      <c r="CB217" s="25"/>
      <c r="CC217" s="25"/>
      <c r="CD217" s="25"/>
      <c r="CE217" s="25"/>
      <c r="CF217" s="25"/>
      <c r="CG217" s="222"/>
      <c r="CH217" s="222"/>
    </row>
    <row r="218" spans="1:86" s="26" customFormat="1" ht="12.75">
      <c r="A218" s="21">
        <v>217</v>
      </c>
      <c r="B218" s="25"/>
      <c r="C218" s="220"/>
      <c r="D218" s="220"/>
      <c r="E218" s="220"/>
      <c r="F218" s="220"/>
      <c r="G218" s="220"/>
      <c r="H218" s="23"/>
      <c r="I218" s="220"/>
      <c r="J218" s="23"/>
      <c r="K218" s="23"/>
      <c r="L218" s="24"/>
      <c r="M218" s="220"/>
      <c r="N218" s="25"/>
      <c r="O218" s="25"/>
      <c r="P218" s="25"/>
      <c r="Q218" s="25"/>
      <c r="R218" s="25"/>
      <c r="S218" s="25"/>
      <c r="T218" s="25"/>
      <c r="U218" s="25"/>
      <c r="V218" s="25"/>
      <c r="W218" s="25"/>
      <c r="X218" s="25"/>
      <c r="Y218" s="25"/>
      <c r="Z218" s="25"/>
      <c r="AA218" s="25"/>
      <c r="AB218" s="25"/>
      <c r="AC218" s="25"/>
      <c r="AD218" s="25"/>
      <c r="AE218" s="25"/>
      <c r="AF218" s="25"/>
      <c r="AG218" s="25"/>
      <c r="AH218" s="25"/>
      <c r="AI218" s="25"/>
      <c r="AJ218" s="25"/>
      <c r="AK218" s="25"/>
      <c r="AL218" s="25"/>
      <c r="AM218" s="25"/>
      <c r="AN218" s="25"/>
      <c r="AO218" s="25"/>
      <c r="AP218" s="25"/>
      <c r="AQ218" s="25"/>
      <c r="AR218" s="25"/>
      <c r="AS218" s="25"/>
      <c r="AT218" s="25"/>
      <c r="AU218" s="25"/>
      <c r="AV218" s="25"/>
      <c r="AW218" s="25"/>
      <c r="AX218" s="25"/>
      <c r="AY218" s="25"/>
      <c r="AZ218" s="25"/>
      <c r="BA218" s="25"/>
      <c r="BB218" s="25"/>
      <c r="BC218" s="25"/>
      <c r="BD218" s="25"/>
      <c r="BE218" s="25"/>
      <c r="BF218" s="25"/>
      <c r="BG218" s="25"/>
      <c r="BH218" s="25"/>
      <c r="BI218" s="25"/>
      <c r="BJ218" s="25"/>
      <c r="BK218" s="25"/>
      <c r="BL218" s="25"/>
      <c r="BM218" s="25"/>
      <c r="BN218" s="25"/>
      <c r="BO218" s="25"/>
      <c r="BP218" s="25"/>
      <c r="BQ218" s="25"/>
      <c r="BR218" s="25"/>
      <c r="BS218" s="25"/>
      <c r="BT218" s="25"/>
      <c r="BU218" s="25"/>
      <c r="BV218" s="25"/>
      <c r="BW218" s="25"/>
      <c r="BX218" s="25"/>
      <c r="BY218" s="25"/>
      <c r="BZ218" s="25"/>
      <c r="CA218" s="25"/>
      <c r="CB218" s="25"/>
      <c r="CC218" s="25"/>
      <c r="CD218" s="25"/>
      <c r="CE218" s="25"/>
      <c r="CF218" s="25"/>
      <c r="CG218" s="222"/>
      <c r="CH218" s="222"/>
    </row>
    <row r="219" spans="1:86" s="26" customFormat="1" ht="12.75">
      <c r="A219" s="21">
        <v>218</v>
      </c>
      <c r="B219" s="25"/>
      <c r="C219" s="220"/>
      <c r="D219" s="220"/>
      <c r="E219" s="220"/>
      <c r="F219" s="220"/>
      <c r="G219" s="220"/>
      <c r="H219" s="23"/>
      <c r="I219" s="220"/>
      <c r="J219" s="23"/>
      <c r="K219" s="23"/>
      <c r="L219" s="24"/>
      <c r="M219" s="220"/>
      <c r="N219" s="25"/>
      <c r="O219" s="25"/>
      <c r="P219" s="25"/>
      <c r="Q219" s="25"/>
      <c r="R219" s="25"/>
      <c r="S219" s="25"/>
      <c r="T219" s="25"/>
      <c r="U219" s="25"/>
      <c r="V219" s="25"/>
      <c r="W219" s="25"/>
      <c r="X219" s="25"/>
      <c r="Y219" s="25"/>
      <c r="Z219" s="25"/>
      <c r="AA219" s="25"/>
      <c r="AB219" s="25"/>
      <c r="AC219" s="25"/>
      <c r="AD219" s="25"/>
      <c r="AE219" s="25"/>
      <c r="AF219" s="25"/>
      <c r="AG219" s="25"/>
      <c r="AH219" s="25"/>
      <c r="AI219" s="25"/>
      <c r="AJ219" s="25"/>
      <c r="AK219" s="25"/>
      <c r="AL219" s="25"/>
      <c r="AM219" s="25"/>
      <c r="AN219" s="25"/>
      <c r="AO219" s="25"/>
      <c r="AP219" s="25"/>
      <c r="AQ219" s="25"/>
      <c r="AR219" s="25"/>
      <c r="AS219" s="25"/>
      <c r="AT219" s="25"/>
      <c r="AU219" s="25"/>
      <c r="AV219" s="25"/>
      <c r="AW219" s="25"/>
      <c r="AX219" s="25"/>
      <c r="AY219" s="25"/>
      <c r="AZ219" s="25"/>
      <c r="BA219" s="25"/>
      <c r="BB219" s="25"/>
      <c r="BC219" s="25"/>
      <c r="BD219" s="25"/>
      <c r="BE219" s="25"/>
      <c r="BF219" s="25"/>
      <c r="BG219" s="25"/>
      <c r="BH219" s="25"/>
      <c r="BI219" s="25"/>
      <c r="BJ219" s="25"/>
      <c r="BK219" s="25"/>
      <c r="BL219" s="25"/>
      <c r="BM219" s="25"/>
      <c r="BN219" s="25"/>
      <c r="BO219" s="25"/>
      <c r="BP219" s="25"/>
      <c r="BQ219" s="25"/>
      <c r="BR219" s="25"/>
      <c r="BS219" s="25"/>
      <c r="BT219" s="25"/>
      <c r="BU219" s="25"/>
      <c r="BV219" s="25"/>
      <c r="BW219" s="25"/>
      <c r="BX219" s="25"/>
      <c r="BY219" s="25"/>
      <c r="BZ219" s="25"/>
      <c r="CA219" s="25"/>
      <c r="CB219" s="25"/>
      <c r="CC219" s="25"/>
      <c r="CD219" s="25"/>
      <c r="CE219" s="25"/>
      <c r="CF219" s="25"/>
      <c r="CG219" s="222"/>
      <c r="CH219" s="222"/>
    </row>
    <row r="220" spans="1:86" s="26" customFormat="1" ht="12.75">
      <c r="A220" s="21">
        <v>219</v>
      </c>
      <c r="B220" s="25"/>
      <c r="C220" s="220"/>
      <c r="D220" s="220"/>
      <c r="E220" s="220"/>
      <c r="F220" s="220"/>
      <c r="G220" s="220"/>
      <c r="H220" s="23"/>
      <c r="I220" s="220"/>
      <c r="J220" s="23"/>
      <c r="K220" s="23"/>
      <c r="L220" s="24"/>
      <c r="M220" s="220"/>
      <c r="N220" s="25"/>
      <c r="O220" s="25"/>
      <c r="P220" s="25"/>
      <c r="Q220" s="25"/>
      <c r="R220" s="25"/>
      <c r="S220" s="25"/>
      <c r="T220" s="25"/>
      <c r="U220" s="25"/>
      <c r="V220" s="25"/>
      <c r="W220" s="25"/>
      <c r="X220" s="25"/>
      <c r="Y220" s="25"/>
      <c r="Z220" s="25"/>
      <c r="AA220" s="25"/>
      <c r="AB220" s="25"/>
      <c r="AC220" s="25"/>
      <c r="AD220" s="25"/>
      <c r="AE220" s="25"/>
      <c r="AF220" s="25"/>
      <c r="AG220" s="25"/>
      <c r="AH220" s="25"/>
      <c r="AI220" s="25"/>
      <c r="AJ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c r="BK220" s="25"/>
      <c r="BL220" s="25"/>
      <c r="BM220" s="25"/>
      <c r="BN220" s="25"/>
      <c r="BO220" s="25"/>
      <c r="BP220" s="25"/>
      <c r="BQ220" s="25"/>
      <c r="BR220" s="25"/>
      <c r="BS220" s="25"/>
      <c r="BT220" s="25"/>
      <c r="BU220" s="25"/>
      <c r="BV220" s="25"/>
      <c r="BW220" s="25"/>
      <c r="BX220" s="25"/>
      <c r="BY220" s="25"/>
      <c r="BZ220" s="25"/>
      <c r="CA220" s="25"/>
      <c r="CB220" s="25"/>
      <c r="CC220" s="25"/>
      <c r="CD220" s="25"/>
      <c r="CE220" s="25"/>
      <c r="CF220" s="25"/>
      <c r="CG220" s="222"/>
      <c r="CH220" s="222"/>
    </row>
    <row r="221" spans="1:86" s="26" customFormat="1" ht="12.75">
      <c r="A221" s="21">
        <v>220</v>
      </c>
      <c r="B221" s="25"/>
      <c r="C221" s="220"/>
      <c r="D221" s="220"/>
      <c r="E221" s="220"/>
      <c r="F221" s="220"/>
      <c r="G221" s="220"/>
      <c r="H221" s="23"/>
      <c r="I221" s="220"/>
      <c r="J221" s="23"/>
      <c r="K221" s="23"/>
      <c r="L221" s="24"/>
      <c r="M221" s="220"/>
      <c r="N221" s="25"/>
      <c r="O221" s="25"/>
      <c r="P221" s="25"/>
      <c r="Q221" s="25"/>
      <c r="R221" s="25"/>
      <c r="S221" s="25"/>
      <c r="T221" s="25"/>
      <c r="U221" s="25"/>
      <c r="V221" s="25"/>
      <c r="W221" s="25"/>
      <c r="X221" s="25"/>
      <c r="Y221" s="25"/>
      <c r="Z221" s="25"/>
      <c r="AA221" s="25"/>
      <c r="AB221" s="25"/>
      <c r="AC221" s="25"/>
      <c r="AD221" s="25"/>
      <c r="AE221" s="25"/>
      <c r="AF221" s="25"/>
      <c r="AG221" s="25"/>
      <c r="AH221" s="25"/>
      <c r="AI221" s="25"/>
      <c r="AJ221" s="25"/>
      <c r="AK221" s="25"/>
      <c r="AL221" s="25"/>
      <c r="AM221" s="25"/>
      <c r="AN221" s="25"/>
      <c r="AO221" s="25"/>
      <c r="AP221" s="25"/>
      <c r="AQ221" s="25"/>
      <c r="AR221" s="25"/>
      <c r="AS221" s="25"/>
      <c r="AT221" s="25"/>
      <c r="AU221" s="25"/>
      <c r="AV221" s="25"/>
      <c r="AW221" s="25"/>
      <c r="AX221" s="25"/>
      <c r="AY221" s="25"/>
      <c r="AZ221" s="25"/>
      <c r="BA221" s="25"/>
      <c r="BB221" s="25"/>
      <c r="BC221" s="25"/>
      <c r="BD221" s="25"/>
      <c r="BE221" s="25"/>
      <c r="BF221" s="25"/>
      <c r="BG221" s="25"/>
      <c r="BH221" s="25"/>
      <c r="BI221" s="25"/>
      <c r="BJ221" s="25"/>
      <c r="BK221" s="25"/>
      <c r="BL221" s="25"/>
      <c r="BM221" s="25"/>
      <c r="BN221" s="25"/>
      <c r="BO221" s="25"/>
      <c r="BP221" s="25"/>
      <c r="BQ221" s="25"/>
      <c r="BR221" s="25"/>
      <c r="BS221" s="25"/>
      <c r="BT221" s="25"/>
      <c r="BU221" s="25"/>
      <c r="BV221" s="25"/>
      <c r="BW221" s="25"/>
      <c r="BX221" s="25"/>
      <c r="BY221" s="25"/>
      <c r="BZ221" s="25"/>
      <c r="CA221" s="25"/>
      <c r="CB221" s="25"/>
      <c r="CC221" s="25"/>
      <c r="CD221" s="25"/>
      <c r="CE221" s="25"/>
      <c r="CF221" s="25"/>
      <c r="CG221" s="222"/>
      <c r="CH221" s="222"/>
    </row>
    <row r="222" spans="1:86" s="26" customFormat="1" ht="12.75">
      <c r="A222" s="21">
        <v>221</v>
      </c>
      <c r="B222" s="25"/>
      <c r="C222" s="220"/>
      <c r="D222" s="220"/>
      <c r="E222" s="220"/>
      <c r="F222" s="220"/>
      <c r="G222" s="220"/>
      <c r="H222" s="23"/>
      <c r="I222" s="220"/>
      <c r="J222" s="23"/>
      <c r="K222" s="23"/>
      <c r="L222" s="24"/>
      <c r="M222" s="220"/>
      <c r="N222" s="25"/>
      <c r="O222" s="25"/>
      <c r="P222" s="25"/>
      <c r="Q222" s="25"/>
      <c r="R222" s="25"/>
      <c r="S222" s="25"/>
      <c r="T222" s="25"/>
      <c r="U222" s="25"/>
      <c r="V222" s="25"/>
      <c r="W222" s="25"/>
      <c r="X222" s="25"/>
      <c r="Y222" s="25"/>
      <c r="Z222" s="25"/>
      <c r="AA222" s="25"/>
      <c r="AB222" s="25"/>
      <c r="AC222" s="25"/>
      <c r="AD222" s="25"/>
      <c r="AE222" s="25"/>
      <c r="AF222" s="25"/>
      <c r="AG222" s="25"/>
      <c r="AH222" s="25"/>
      <c r="AI222" s="25"/>
      <c r="AJ222" s="25"/>
      <c r="AK222" s="25"/>
      <c r="AL222" s="25"/>
      <c r="AM222" s="25"/>
      <c r="AN222" s="25"/>
      <c r="AO222" s="25"/>
      <c r="AP222" s="25"/>
      <c r="AQ222" s="25"/>
      <c r="AR222" s="25"/>
      <c r="AS222" s="25"/>
      <c r="AT222" s="25"/>
      <c r="AU222" s="25"/>
      <c r="AV222" s="25"/>
      <c r="AW222" s="25"/>
      <c r="AX222" s="25"/>
      <c r="AY222" s="25"/>
      <c r="AZ222" s="25"/>
      <c r="BA222" s="25"/>
      <c r="BB222" s="25"/>
      <c r="BC222" s="25"/>
      <c r="BD222" s="25"/>
      <c r="BE222" s="25"/>
      <c r="BF222" s="25"/>
      <c r="BG222" s="25"/>
      <c r="BH222" s="25"/>
      <c r="BI222" s="25"/>
      <c r="BJ222" s="25"/>
      <c r="BK222" s="25"/>
      <c r="BL222" s="25"/>
      <c r="BM222" s="25"/>
      <c r="BN222" s="25"/>
      <c r="BO222" s="25"/>
      <c r="BP222" s="25"/>
      <c r="BQ222" s="25"/>
      <c r="BR222" s="25"/>
      <c r="BS222" s="25"/>
      <c r="BT222" s="25"/>
      <c r="BU222" s="25"/>
      <c r="BV222" s="25"/>
      <c r="BW222" s="25"/>
      <c r="BX222" s="25"/>
      <c r="BY222" s="25"/>
      <c r="BZ222" s="25"/>
      <c r="CA222" s="25"/>
      <c r="CB222" s="25"/>
      <c r="CC222" s="25"/>
      <c r="CD222" s="25"/>
      <c r="CE222" s="25"/>
      <c r="CF222" s="25"/>
      <c r="CG222" s="222"/>
      <c r="CH222" s="222"/>
    </row>
    <row r="223" spans="1:86" s="26" customFormat="1" ht="12.75">
      <c r="A223" s="21">
        <v>222</v>
      </c>
      <c r="B223" s="25"/>
      <c r="C223" s="220"/>
      <c r="D223" s="220"/>
      <c r="E223" s="220"/>
      <c r="F223" s="220"/>
      <c r="G223" s="220"/>
      <c r="H223" s="23"/>
      <c r="I223" s="220"/>
      <c r="J223" s="23"/>
      <c r="K223" s="23"/>
      <c r="L223" s="24"/>
      <c r="M223" s="220"/>
      <c r="N223" s="25"/>
      <c r="O223" s="25"/>
      <c r="P223" s="25"/>
      <c r="Q223" s="25"/>
      <c r="R223" s="25"/>
      <c r="S223" s="25"/>
      <c r="T223" s="25"/>
      <c r="U223" s="25"/>
      <c r="V223" s="25"/>
      <c r="W223" s="25"/>
      <c r="X223" s="25"/>
      <c r="Y223" s="25"/>
      <c r="Z223" s="25"/>
      <c r="AA223" s="25"/>
      <c r="AB223" s="25"/>
      <c r="AC223" s="25"/>
      <c r="AD223" s="25"/>
      <c r="AE223" s="25"/>
      <c r="AF223" s="25"/>
      <c r="AG223" s="25"/>
      <c r="AH223" s="25"/>
      <c r="AI223" s="25"/>
      <c r="AJ223" s="25"/>
      <c r="AK223" s="25"/>
      <c r="AL223" s="25"/>
      <c r="AM223" s="25"/>
      <c r="AN223" s="25"/>
      <c r="AO223" s="25"/>
      <c r="AP223" s="25"/>
      <c r="AQ223" s="25"/>
      <c r="AR223" s="25"/>
      <c r="AS223" s="25"/>
      <c r="AT223" s="25"/>
      <c r="AU223" s="25"/>
      <c r="AV223" s="25"/>
      <c r="AW223" s="25"/>
      <c r="AX223" s="25"/>
      <c r="AY223" s="25"/>
      <c r="AZ223" s="25"/>
      <c r="BA223" s="25"/>
      <c r="BB223" s="25"/>
      <c r="BC223" s="25"/>
      <c r="BD223" s="25"/>
      <c r="BE223" s="25"/>
      <c r="BF223" s="25"/>
      <c r="BG223" s="25"/>
      <c r="BH223" s="25"/>
      <c r="BI223" s="25"/>
      <c r="BJ223" s="25"/>
      <c r="BK223" s="25"/>
      <c r="BL223" s="25"/>
      <c r="BM223" s="25"/>
      <c r="BN223" s="25"/>
      <c r="BO223" s="25"/>
      <c r="BP223" s="25"/>
      <c r="BQ223" s="25"/>
      <c r="BR223" s="25"/>
      <c r="BS223" s="25"/>
      <c r="BT223" s="25"/>
      <c r="BU223" s="25"/>
      <c r="BV223" s="25"/>
      <c r="BW223" s="25"/>
      <c r="BX223" s="25"/>
      <c r="BY223" s="25"/>
      <c r="BZ223" s="25"/>
      <c r="CA223" s="25"/>
      <c r="CB223" s="25"/>
      <c r="CC223" s="25"/>
      <c r="CD223" s="25"/>
      <c r="CE223" s="25"/>
      <c r="CF223" s="25"/>
      <c r="CG223" s="222"/>
      <c r="CH223" s="222"/>
    </row>
    <row r="224" spans="1:86" s="26" customFormat="1" ht="12.75">
      <c r="A224" s="21">
        <v>223</v>
      </c>
      <c r="B224" s="25"/>
      <c r="C224" s="220"/>
      <c r="D224" s="220"/>
      <c r="E224" s="220"/>
      <c r="F224" s="220"/>
      <c r="G224" s="220"/>
      <c r="H224" s="23"/>
      <c r="I224" s="220"/>
      <c r="J224" s="23"/>
      <c r="K224" s="23"/>
      <c r="L224" s="24"/>
      <c r="M224" s="220"/>
      <c r="N224" s="25"/>
      <c r="O224" s="25"/>
      <c r="P224" s="25"/>
      <c r="Q224" s="25"/>
      <c r="R224" s="25"/>
      <c r="S224" s="25"/>
      <c r="T224" s="25"/>
      <c r="U224" s="25"/>
      <c r="V224" s="25"/>
      <c r="W224" s="25"/>
      <c r="X224" s="25"/>
      <c r="Y224" s="25"/>
      <c r="Z224" s="25"/>
      <c r="AA224" s="25"/>
      <c r="AB224" s="25"/>
      <c r="AC224" s="25"/>
      <c r="AD224" s="25"/>
      <c r="AE224" s="25"/>
      <c r="AF224" s="25"/>
      <c r="AG224" s="25"/>
      <c r="AH224" s="25"/>
      <c r="AI224" s="25"/>
      <c r="AJ224" s="25"/>
      <c r="AK224" s="25"/>
      <c r="AL224" s="25"/>
      <c r="AM224" s="25"/>
      <c r="AN224" s="25"/>
      <c r="AO224" s="25"/>
      <c r="AP224" s="25"/>
      <c r="AQ224" s="25"/>
      <c r="AR224" s="25"/>
      <c r="AS224" s="25"/>
      <c r="AT224" s="25"/>
      <c r="AU224" s="25"/>
      <c r="AV224" s="25"/>
      <c r="AW224" s="25"/>
      <c r="AX224" s="25"/>
      <c r="AY224" s="25"/>
      <c r="AZ224" s="25"/>
      <c r="BA224" s="25"/>
      <c r="BB224" s="25"/>
      <c r="BC224" s="25"/>
      <c r="BD224" s="25"/>
      <c r="BE224" s="25"/>
      <c r="BF224" s="25"/>
      <c r="BG224" s="25"/>
      <c r="BH224" s="25"/>
      <c r="BI224" s="25"/>
      <c r="BJ224" s="25"/>
      <c r="BK224" s="25"/>
      <c r="BL224" s="25"/>
      <c r="BM224" s="25"/>
      <c r="BN224" s="25"/>
      <c r="BO224" s="25"/>
      <c r="BP224" s="25"/>
      <c r="BQ224" s="25"/>
      <c r="BR224" s="25"/>
      <c r="BS224" s="25"/>
      <c r="BT224" s="25"/>
      <c r="BU224" s="25"/>
      <c r="BV224" s="25"/>
      <c r="BW224" s="25"/>
      <c r="BX224" s="25"/>
      <c r="BY224" s="25"/>
      <c r="BZ224" s="25"/>
      <c r="CA224" s="25"/>
      <c r="CB224" s="25"/>
      <c r="CC224" s="25"/>
      <c r="CD224" s="25"/>
      <c r="CE224" s="25"/>
      <c r="CF224" s="25"/>
      <c r="CG224" s="222"/>
      <c r="CH224" s="222"/>
    </row>
    <row r="225" spans="1:86" s="26" customFormat="1" ht="12.75">
      <c r="A225" s="21">
        <v>224</v>
      </c>
      <c r="B225" s="25"/>
      <c r="C225" s="220"/>
      <c r="D225" s="220"/>
      <c r="E225" s="220"/>
      <c r="F225" s="220"/>
      <c r="G225" s="220"/>
      <c r="H225" s="23"/>
      <c r="I225" s="220"/>
      <c r="J225" s="23"/>
      <c r="K225" s="23"/>
      <c r="L225" s="24"/>
      <c r="M225" s="220"/>
      <c r="N225" s="25"/>
      <c r="O225" s="25"/>
      <c r="P225" s="25"/>
      <c r="Q225" s="25"/>
      <c r="R225" s="25"/>
      <c r="S225" s="25"/>
      <c r="T225" s="25"/>
      <c r="U225" s="25"/>
      <c r="V225" s="25"/>
      <c r="W225" s="25"/>
      <c r="X225" s="25"/>
      <c r="Y225" s="25"/>
      <c r="Z225" s="25"/>
      <c r="AA225" s="25"/>
      <c r="AB225" s="25"/>
      <c r="AC225" s="25"/>
      <c r="AD225" s="25"/>
      <c r="AE225" s="25"/>
      <c r="AF225" s="25"/>
      <c r="AG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25"/>
      <c r="BM225" s="25"/>
      <c r="BN225" s="25"/>
      <c r="BO225" s="25"/>
      <c r="BP225" s="25"/>
      <c r="BQ225" s="25"/>
      <c r="BR225" s="25"/>
      <c r="BS225" s="25"/>
      <c r="BT225" s="25"/>
      <c r="BU225" s="25"/>
      <c r="BV225" s="25"/>
      <c r="BW225" s="25"/>
      <c r="BX225" s="25"/>
      <c r="BY225" s="25"/>
      <c r="BZ225" s="25"/>
      <c r="CA225" s="25"/>
      <c r="CB225" s="25"/>
      <c r="CC225" s="25"/>
      <c r="CD225" s="25"/>
      <c r="CE225" s="25"/>
      <c r="CF225" s="25"/>
      <c r="CG225" s="222"/>
      <c r="CH225" s="222"/>
    </row>
    <row r="226" spans="1:86" s="26" customFormat="1" ht="12.75">
      <c r="A226" s="21">
        <v>225</v>
      </c>
      <c r="B226" s="25"/>
      <c r="C226" s="220"/>
      <c r="D226" s="220"/>
      <c r="E226" s="220"/>
      <c r="F226" s="220"/>
      <c r="G226" s="220"/>
      <c r="H226" s="23"/>
      <c r="I226" s="220"/>
      <c r="J226" s="23"/>
      <c r="K226" s="23"/>
      <c r="L226" s="24"/>
      <c r="M226" s="220"/>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c r="BS226" s="25"/>
      <c r="BT226" s="25"/>
      <c r="BU226" s="25"/>
      <c r="BV226" s="25"/>
      <c r="BW226" s="25"/>
      <c r="BX226" s="25"/>
      <c r="BY226" s="25"/>
      <c r="BZ226" s="25"/>
      <c r="CA226" s="25"/>
      <c r="CB226" s="25"/>
      <c r="CC226" s="25"/>
      <c r="CD226" s="25"/>
      <c r="CE226" s="25"/>
      <c r="CF226" s="25"/>
      <c r="CG226" s="222"/>
      <c r="CH226" s="222"/>
    </row>
    <row r="227" spans="1:86" s="26" customFormat="1" ht="12.75">
      <c r="A227" s="21">
        <v>226</v>
      </c>
      <c r="B227" s="25"/>
      <c r="C227" s="220"/>
      <c r="D227" s="220"/>
      <c r="E227" s="220"/>
      <c r="F227" s="220"/>
      <c r="G227" s="220"/>
      <c r="H227" s="23"/>
      <c r="I227" s="220"/>
      <c r="J227" s="23"/>
      <c r="K227" s="23"/>
      <c r="L227" s="24"/>
      <c r="M227" s="220"/>
      <c r="N227" s="25"/>
      <c r="O227" s="25"/>
      <c r="P227" s="25"/>
      <c r="Q227" s="25"/>
      <c r="R227" s="25"/>
      <c r="S227" s="25"/>
      <c r="T227" s="25"/>
      <c r="U227" s="25"/>
      <c r="V227" s="25"/>
      <c r="W227" s="25"/>
      <c r="X227" s="25"/>
      <c r="Y227" s="25"/>
      <c r="Z227" s="25"/>
      <c r="AA227" s="25"/>
      <c r="AB227" s="25"/>
      <c r="AC227" s="25"/>
      <c r="AD227" s="25"/>
      <c r="AE227" s="25"/>
      <c r="AF227" s="25"/>
      <c r="AG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25"/>
      <c r="BS227" s="25"/>
      <c r="BT227" s="25"/>
      <c r="BU227" s="25"/>
      <c r="BV227" s="25"/>
      <c r="BW227" s="25"/>
      <c r="BX227" s="25"/>
      <c r="BY227" s="25"/>
      <c r="BZ227" s="25"/>
      <c r="CA227" s="25"/>
      <c r="CB227" s="25"/>
      <c r="CC227" s="25"/>
      <c r="CD227" s="25"/>
      <c r="CE227" s="25"/>
      <c r="CF227" s="25"/>
      <c r="CG227" s="222"/>
      <c r="CH227" s="222"/>
    </row>
    <row r="228" spans="1:86" s="26" customFormat="1" ht="12.75">
      <c r="A228" s="21">
        <v>227</v>
      </c>
      <c r="B228" s="25"/>
      <c r="C228" s="220"/>
      <c r="D228" s="220"/>
      <c r="E228" s="220"/>
      <c r="F228" s="220"/>
      <c r="G228" s="220"/>
      <c r="H228" s="23"/>
      <c r="I228" s="220"/>
      <c r="J228" s="23"/>
      <c r="K228" s="23"/>
      <c r="L228" s="24"/>
      <c r="M228" s="220"/>
      <c r="N228" s="25"/>
      <c r="O228" s="25"/>
      <c r="P228" s="25"/>
      <c r="Q228" s="25"/>
      <c r="R228" s="25"/>
      <c r="S228" s="25"/>
      <c r="T228" s="25"/>
      <c r="U228" s="25"/>
      <c r="V228" s="25"/>
      <c r="W228" s="25"/>
      <c r="X228" s="25"/>
      <c r="Y228" s="25"/>
      <c r="Z228" s="25"/>
      <c r="AA228" s="25"/>
      <c r="AB228" s="25"/>
      <c r="AC228" s="25"/>
      <c r="AD228" s="25"/>
      <c r="AE228" s="25"/>
      <c r="AF228" s="25"/>
      <c r="AG228" s="25"/>
      <c r="AH228" s="25"/>
      <c r="AI228" s="25"/>
      <c r="AJ228" s="25"/>
      <c r="AK228" s="25"/>
      <c r="AL228" s="25"/>
      <c r="AM228" s="25"/>
      <c r="AN228" s="25"/>
      <c r="AO228" s="25"/>
      <c r="AP228" s="25"/>
      <c r="AQ228" s="25"/>
      <c r="AR228" s="25"/>
      <c r="AS228" s="25"/>
      <c r="AT228" s="25"/>
      <c r="AU228" s="25"/>
      <c r="AV228" s="25"/>
      <c r="AW228" s="25"/>
      <c r="AX228" s="25"/>
      <c r="AY228" s="25"/>
      <c r="AZ228" s="25"/>
      <c r="BA228" s="25"/>
      <c r="BB228" s="25"/>
      <c r="BC228" s="25"/>
      <c r="BD228" s="25"/>
      <c r="BE228" s="25"/>
      <c r="BF228" s="25"/>
      <c r="BG228" s="25"/>
      <c r="BH228" s="25"/>
      <c r="BI228" s="25"/>
      <c r="BJ228" s="25"/>
      <c r="BK228" s="25"/>
      <c r="BL228" s="25"/>
      <c r="BM228" s="25"/>
      <c r="BN228" s="25"/>
      <c r="BO228" s="25"/>
      <c r="BP228" s="25"/>
      <c r="BQ228" s="25"/>
      <c r="BR228" s="25"/>
      <c r="BS228" s="25"/>
      <c r="BT228" s="25"/>
      <c r="BU228" s="25"/>
      <c r="BV228" s="25"/>
      <c r="BW228" s="25"/>
      <c r="BX228" s="25"/>
      <c r="BY228" s="25"/>
      <c r="BZ228" s="25"/>
      <c r="CA228" s="25"/>
      <c r="CB228" s="25"/>
      <c r="CC228" s="25"/>
      <c r="CD228" s="25"/>
      <c r="CE228" s="25"/>
      <c r="CF228" s="25"/>
      <c r="CG228" s="222"/>
      <c r="CH228" s="222"/>
    </row>
    <row r="229" spans="1:86" s="26" customFormat="1" ht="12.75">
      <c r="A229" s="21">
        <v>228</v>
      </c>
      <c r="B229" s="25"/>
      <c r="C229" s="220"/>
      <c r="D229" s="220"/>
      <c r="E229" s="220"/>
      <c r="F229" s="220"/>
      <c r="G229" s="220"/>
      <c r="H229" s="23"/>
      <c r="I229" s="220"/>
      <c r="J229" s="23"/>
      <c r="K229" s="23"/>
      <c r="L229" s="24"/>
      <c r="M229" s="220"/>
      <c r="N229" s="25"/>
      <c r="O229" s="25"/>
      <c r="P229" s="25"/>
      <c r="Q229" s="25"/>
      <c r="R229" s="25"/>
      <c r="S229" s="25"/>
      <c r="T229" s="25"/>
      <c r="U229" s="25"/>
      <c r="V229" s="25"/>
      <c r="W229" s="25"/>
      <c r="X229" s="25"/>
      <c r="Y229" s="25"/>
      <c r="Z229" s="25"/>
      <c r="AA229" s="25"/>
      <c r="AB229" s="25"/>
      <c r="AC229" s="25"/>
      <c r="AD229" s="25"/>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c r="BI229" s="25"/>
      <c r="BJ229" s="25"/>
      <c r="BK229" s="25"/>
      <c r="BL229" s="25"/>
      <c r="BM229" s="25"/>
      <c r="BN229" s="25"/>
      <c r="BO229" s="25"/>
      <c r="BP229" s="25"/>
      <c r="BQ229" s="25"/>
      <c r="BR229" s="25"/>
      <c r="BS229" s="25"/>
      <c r="BT229" s="25"/>
      <c r="BU229" s="25"/>
      <c r="BV229" s="25"/>
      <c r="BW229" s="25"/>
      <c r="BX229" s="25"/>
      <c r="BY229" s="25"/>
      <c r="BZ229" s="25"/>
      <c r="CA229" s="25"/>
      <c r="CB229" s="25"/>
      <c r="CC229" s="25"/>
      <c r="CD229" s="25"/>
      <c r="CE229" s="25"/>
      <c r="CF229" s="25"/>
      <c r="CG229" s="222"/>
      <c r="CH229" s="222"/>
    </row>
    <row r="230" spans="1:86" s="26" customFormat="1" ht="12.75">
      <c r="A230" s="21">
        <v>229</v>
      </c>
      <c r="B230" s="25"/>
      <c r="C230" s="220"/>
      <c r="D230" s="220"/>
      <c r="E230" s="220"/>
      <c r="F230" s="220"/>
      <c r="G230" s="220"/>
      <c r="H230" s="23"/>
      <c r="I230" s="220"/>
      <c r="J230" s="23"/>
      <c r="K230" s="23"/>
      <c r="L230" s="24"/>
      <c r="M230" s="220"/>
      <c r="N230" s="25"/>
      <c r="O230" s="25"/>
      <c r="P230" s="25"/>
      <c r="Q230" s="25"/>
      <c r="R230" s="25"/>
      <c r="S230" s="25"/>
      <c r="T230" s="25"/>
      <c r="U230" s="25"/>
      <c r="V230" s="25"/>
      <c r="W230" s="25"/>
      <c r="X230" s="25"/>
      <c r="Y230" s="25"/>
      <c r="Z230" s="25"/>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25"/>
      <c r="BM230" s="25"/>
      <c r="BN230" s="25"/>
      <c r="BO230" s="25"/>
      <c r="BP230" s="25"/>
      <c r="BQ230" s="25"/>
      <c r="BR230" s="25"/>
      <c r="BS230" s="25"/>
      <c r="BT230" s="25"/>
      <c r="BU230" s="25"/>
      <c r="BV230" s="25"/>
      <c r="BW230" s="25"/>
      <c r="BX230" s="25"/>
      <c r="BY230" s="25"/>
      <c r="BZ230" s="25"/>
      <c r="CA230" s="25"/>
      <c r="CB230" s="25"/>
      <c r="CC230" s="25"/>
      <c r="CD230" s="25"/>
      <c r="CE230" s="25"/>
      <c r="CF230" s="25"/>
      <c r="CG230" s="222"/>
      <c r="CH230" s="222"/>
    </row>
    <row r="231" spans="1:86" s="26" customFormat="1" ht="12.75">
      <c r="A231" s="21">
        <v>230</v>
      </c>
      <c r="B231" s="25"/>
      <c r="C231" s="220"/>
      <c r="D231" s="220"/>
      <c r="E231" s="220"/>
      <c r="F231" s="220"/>
      <c r="G231" s="220"/>
      <c r="H231" s="23"/>
      <c r="I231" s="220"/>
      <c r="J231" s="23"/>
      <c r="K231" s="23"/>
      <c r="L231" s="24"/>
      <c r="M231" s="220"/>
      <c r="N231" s="25"/>
      <c r="O231" s="25"/>
      <c r="P231" s="25"/>
      <c r="Q231" s="25"/>
      <c r="R231" s="25"/>
      <c r="S231" s="25"/>
      <c r="T231" s="25"/>
      <c r="U231" s="25"/>
      <c r="V231" s="25"/>
      <c r="W231" s="25"/>
      <c r="X231" s="25"/>
      <c r="Y231" s="25"/>
      <c r="Z231" s="25"/>
      <c r="AA231" s="25"/>
      <c r="AB231" s="25"/>
      <c r="AC231" s="25"/>
      <c r="AD231" s="25"/>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25"/>
      <c r="BB231" s="25"/>
      <c r="BC231" s="25"/>
      <c r="BD231" s="25"/>
      <c r="BE231" s="25"/>
      <c r="BF231" s="25"/>
      <c r="BG231" s="25"/>
      <c r="BH231" s="25"/>
      <c r="BI231" s="25"/>
      <c r="BJ231" s="25"/>
      <c r="BK231" s="25"/>
      <c r="BL231" s="25"/>
      <c r="BM231" s="25"/>
      <c r="BN231" s="25"/>
      <c r="BO231" s="25"/>
      <c r="BP231" s="25"/>
      <c r="BQ231" s="25"/>
      <c r="BR231" s="25"/>
      <c r="BS231" s="25"/>
      <c r="BT231" s="25"/>
      <c r="BU231" s="25"/>
      <c r="BV231" s="25"/>
      <c r="BW231" s="25"/>
      <c r="BX231" s="25"/>
      <c r="BY231" s="25"/>
      <c r="BZ231" s="25"/>
      <c r="CA231" s="25"/>
      <c r="CB231" s="25"/>
      <c r="CC231" s="25"/>
      <c r="CD231" s="25"/>
      <c r="CE231" s="25"/>
      <c r="CF231" s="25"/>
      <c r="CG231" s="222"/>
      <c r="CH231" s="222"/>
    </row>
    <row r="232" spans="1:86" s="26" customFormat="1" ht="12.75">
      <c r="A232" s="21">
        <v>231</v>
      </c>
      <c r="B232" s="25"/>
      <c r="C232" s="220"/>
      <c r="D232" s="220"/>
      <c r="E232" s="220"/>
      <c r="F232" s="220"/>
      <c r="G232" s="220"/>
      <c r="H232" s="23"/>
      <c r="I232" s="220"/>
      <c r="J232" s="23"/>
      <c r="K232" s="23"/>
      <c r="L232" s="24"/>
      <c r="M232" s="220"/>
      <c r="N232" s="25"/>
      <c r="O232" s="25"/>
      <c r="P232" s="25"/>
      <c r="Q232" s="25"/>
      <c r="R232" s="25"/>
      <c r="S232" s="25"/>
      <c r="T232" s="25"/>
      <c r="U232" s="25"/>
      <c r="V232" s="25"/>
      <c r="W232" s="25"/>
      <c r="X232" s="25"/>
      <c r="Y232" s="25"/>
      <c r="Z232" s="25"/>
      <c r="AA232" s="25"/>
      <c r="AB232" s="25"/>
      <c r="AC232" s="25"/>
      <c r="AD232" s="25"/>
      <c r="AE232" s="25"/>
      <c r="AF232" s="25"/>
      <c r="AG232" s="25"/>
      <c r="AH232" s="25"/>
      <c r="AI232" s="25"/>
      <c r="AJ232" s="25"/>
      <c r="AK232" s="25"/>
      <c r="AL232" s="25"/>
      <c r="AM232" s="25"/>
      <c r="AN232" s="25"/>
      <c r="AO232" s="25"/>
      <c r="AP232" s="25"/>
      <c r="AQ232" s="25"/>
      <c r="AR232" s="25"/>
      <c r="AS232" s="25"/>
      <c r="AT232" s="25"/>
      <c r="AU232" s="25"/>
      <c r="AV232" s="25"/>
      <c r="AW232" s="25"/>
      <c r="AX232" s="25"/>
      <c r="AY232" s="25"/>
      <c r="AZ232" s="25"/>
      <c r="BA232" s="25"/>
      <c r="BB232" s="25"/>
      <c r="BC232" s="25"/>
      <c r="BD232" s="25"/>
      <c r="BE232" s="25"/>
      <c r="BF232" s="25"/>
      <c r="BG232" s="25"/>
      <c r="BH232" s="25"/>
      <c r="BI232" s="25"/>
      <c r="BJ232" s="25"/>
      <c r="BK232" s="25"/>
      <c r="BL232" s="25"/>
      <c r="BM232" s="25"/>
      <c r="BN232" s="25"/>
      <c r="BO232" s="25"/>
      <c r="BP232" s="25"/>
      <c r="BQ232" s="25"/>
      <c r="BR232" s="25"/>
      <c r="BS232" s="25"/>
      <c r="BT232" s="25"/>
      <c r="BU232" s="25"/>
      <c r="BV232" s="25"/>
      <c r="BW232" s="25"/>
      <c r="BX232" s="25"/>
      <c r="BY232" s="25"/>
      <c r="BZ232" s="25"/>
      <c r="CA232" s="25"/>
      <c r="CB232" s="25"/>
      <c r="CC232" s="25"/>
      <c r="CD232" s="25"/>
      <c r="CE232" s="25"/>
      <c r="CF232" s="25"/>
      <c r="CG232" s="222"/>
      <c r="CH232" s="222"/>
    </row>
    <row r="233" spans="1:86" s="26" customFormat="1" ht="12.75">
      <c r="A233" s="21">
        <v>232</v>
      </c>
      <c r="B233" s="25"/>
      <c r="C233" s="220"/>
      <c r="D233" s="220"/>
      <c r="E233" s="220"/>
      <c r="F233" s="220"/>
      <c r="G233" s="220"/>
      <c r="H233" s="23"/>
      <c r="I233" s="220"/>
      <c r="J233" s="23"/>
      <c r="K233" s="23"/>
      <c r="L233" s="24"/>
      <c r="M233" s="220"/>
      <c r="N233" s="25"/>
      <c r="O233" s="25"/>
      <c r="P233" s="25"/>
      <c r="Q233" s="25"/>
      <c r="R233" s="25"/>
      <c r="S233" s="25"/>
      <c r="T233" s="25"/>
      <c r="U233" s="25"/>
      <c r="V233" s="25"/>
      <c r="W233" s="25"/>
      <c r="X233" s="25"/>
      <c r="Y233" s="25"/>
      <c r="Z233" s="25"/>
      <c r="AA233" s="25"/>
      <c r="AB233" s="25"/>
      <c r="AC233" s="25"/>
      <c r="AD233" s="25"/>
      <c r="AE233" s="25"/>
      <c r="AF233" s="25"/>
      <c r="AG233" s="25"/>
      <c r="AH233" s="25"/>
      <c r="AI233" s="25"/>
      <c r="AJ233" s="25"/>
      <c r="AK233" s="25"/>
      <c r="AL233" s="25"/>
      <c r="AM233" s="25"/>
      <c r="AN233" s="25"/>
      <c r="AO233" s="25"/>
      <c r="AP233" s="25"/>
      <c r="AQ233" s="25"/>
      <c r="AR233" s="25"/>
      <c r="AS233" s="25"/>
      <c r="AT233" s="25"/>
      <c r="AU233" s="25"/>
      <c r="AV233" s="25"/>
      <c r="AW233" s="25"/>
      <c r="AX233" s="25"/>
      <c r="AY233" s="25"/>
      <c r="AZ233" s="25"/>
      <c r="BA233" s="25"/>
      <c r="BB233" s="25"/>
      <c r="BC233" s="25"/>
      <c r="BD233" s="25"/>
      <c r="BE233" s="25"/>
      <c r="BF233" s="25"/>
      <c r="BG233" s="25"/>
      <c r="BH233" s="25"/>
      <c r="BI233" s="25"/>
      <c r="BJ233" s="25"/>
      <c r="BK233" s="25"/>
      <c r="BL233" s="25"/>
      <c r="BM233" s="25"/>
      <c r="BN233" s="25"/>
      <c r="BO233" s="25"/>
      <c r="BP233" s="25"/>
      <c r="BQ233" s="25"/>
      <c r="BR233" s="25"/>
      <c r="BS233" s="25"/>
      <c r="BT233" s="25"/>
      <c r="BU233" s="25"/>
      <c r="BV233" s="25"/>
      <c r="BW233" s="25"/>
      <c r="BX233" s="25"/>
      <c r="BY233" s="25"/>
      <c r="BZ233" s="25"/>
      <c r="CA233" s="25"/>
      <c r="CB233" s="25"/>
      <c r="CC233" s="25"/>
      <c r="CD233" s="25"/>
      <c r="CE233" s="25"/>
      <c r="CF233" s="25"/>
      <c r="CG233" s="222"/>
      <c r="CH233" s="222"/>
    </row>
    <row r="234" spans="1:86" s="26" customFormat="1" ht="12.75">
      <c r="A234" s="21">
        <v>233</v>
      </c>
      <c r="B234" s="25"/>
      <c r="C234" s="220"/>
      <c r="D234" s="220"/>
      <c r="E234" s="220"/>
      <c r="F234" s="220"/>
      <c r="G234" s="220"/>
      <c r="H234" s="23"/>
      <c r="I234" s="220"/>
      <c r="J234" s="23"/>
      <c r="K234" s="23"/>
      <c r="L234" s="24"/>
      <c r="M234" s="220"/>
      <c r="N234" s="25"/>
      <c r="O234" s="25"/>
      <c r="P234" s="25"/>
      <c r="Q234" s="25"/>
      <c r="R234" s="25"/>
      <c r="S234" s="25"/>
      <c r="T234" s="25"/>
      <c r="U234" s="25"/>
      <c r="V234" s="25"/>
      <c r="W234" s="25"/>
      <c r="X234" s="25"/>
      <c r="Y234" s="25"/>
      <c r="Z234" s="25"/>
      <c r="AA234" s="25"/>
      <c r="AB234" s="25"/>
      <c r="AC234" s="25"/>
      <c r="AD234" s="25"/>
      <c r="AE234" s="25"/>
      <c r="AF234" s="25"/>
      <c r="AG234" s="25"/>
      <c r="AH234" s="25"/>
      <c r="AI234" s="25"/>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25"/>
      <c r="BS234" s="25"/>
      <c r="BT234" s="25"/>
      <c r="BU234" s="25"/>
      <c r="BV234" s="25"/>
      <c r="BW234" s="25"/>
      <c r="BX234" s="25"/>
      <c r="BY234" s="25"/>
      <c r="BZ234" s="25"/>
      <c r="CA234" s="25"/>
      <c r="CB234" s="25"/>
      <c r="CC234" s="25"/>
      <c r="CD234" s="25"/>
      <c r="CE234" s="25"/>
      <c r="CF234" s="25"/>
      <c r="CG234" s="222"/>
      <c r="CH234" s="222"/>
    </row>
    <row r="235" spans="1:86" s="26" customFormat="1" ht="12.75">
      <c r="A235" s="21">
        <v>234</v>
      </c>
      <c r="B235" s="25"/>
      <c r="C235" s="220"/>
      <c r="D235" s="220"/>
      <c r="E235" s="220"/>
      <c r="F235" s="220"/>
      <c r="G235" s="220"/>
      <c r="H235" s="23"/>
      <c r="I235" s="220"/>
      <c r="J235" s="23"/>
      <c r="K235" s="23"/>
      <c r="L235" s="24"/>
      <c r="M235" s="220"/>
      <c r="N235" s="25"/>
      <c r="O235" s="25"/>
      <c r="P235" s="25"/>
      <c r="Q235" s="25"/>
      <c r="R235" s="25"/>
      <c r="S235" s="25"/>
      <c r="T235" s="25"/>
      <c r="U235" s="25"/>
      <c r="V235" s="25"/>
      <c r="W235" s="25"/>
      <c r="X235" s="25"/>
      <c r="Y235" s="25"/>
      <c r="Z235" s="25"/>
      <c r="AA235" s="25"/>
      <c r="AB235" s="25"/>
      <c r="AC235" s="25"/>
      <c r="AD235" s="25"/>
      <c r="AE235" s="25"/>
      <c r="AF235" s="25"/>
      <c r="AG235" s="25"/>
      <c r="AH235" s="25"/>
      <c r="AI235" s="25"/>
      <c r="AJ235" s="25"/>
      <c r="AK235" s="25"/>
      <c r="AL235" s="25"/>
      <c r="AM235" s="25"/>
      <c r="AN235" s="25"/>
      <c r="AO235" s="25"/>
      <c r="AP235" s="25"/>
      <c r="AQ235" s="25"/>
      <c r="AR235" s="25"/>
      <c r="AS235" s="25"/>
      <c r="AT235" s="25"/>
      <c r="AU235" s="25"/>
      <c r="AV235" s="25"/>
      <c r="AW235" s="25"/>
      <c r="AX235" s="25"/>
      <c r="AY235" s="25"/>
      <c r="AZ235" s="25"/>
      <c r="BA235" s="25"/>
      <c r="BB235" s="25"/>
      <c r="BC235" s="25"/>
      <c r="BD235" s="25"/>
      <c r="BE235" s="25"/>
      <c r="BF235" s="25"/>
      <c r="BG235" s="25"/>
      <c r="BH235" s="25"/>
      <c r="BI235" s="25"/>
      <c r="BJ235" s="25"/>
      <c r="BK235" s="25"/>
      <c r="BL235" s="25"/>
      <c r="BM235" s="25"/>
      <c r="BN235" s="25"/>
      <c r="BO235" s="25"/>
      <c r="BP235" s="25"/>
      <c r="BQ235" s="25"/>
      <c r="BR235" s="25"/>
      <c r="BS235" s="25"/>
      <c r="BT235" s="25"/>
      <c r="BU235" s="25"/>
      <c r="BV235" s="25"/>
      <c r="BW235" s="25"/>
      <c r="BX235" s="25"/>
      <c r="BY235" s="25"/>
      <c r="BZ235" s="25"/>
      <c r="CA235" s="25"/>
      <c r="CB235" s="25"/>
      <c r="CC235" s="25"/>
      <c r="CD235" s="25"/>
      <c r="CE235" s="25"/>
      <c r="CF235" s="25"/>
      <c r="CG235" s="222"/>
      <c r="CH235" s="222"/>
    </row>
    <row r="236" spans="1:86" s="26" customFormat="1" ht="12.75">
      <c r="A236" s="21">
        <v>235</v>
      </c>
      <c r="B236" s="25"/>
      <c r="C236" s="220"/>
      <c r="D236" s="220"/>
      <c r="E236" s="220"/>
      <c r="F236" s="220"/>
      <c r="G236" s="220"/>
      <c r="H236" s="23"/>
      <c r="I236" s="220"/>
      <c r="J236" s="23"/>
      <c r="K236" s="23"/>
      <c r="L236" s="24"/>
      <c r="M236" s="220"/>
      <c r="N236" s="25"/>
      <c r="O236" s="25"/>
      <c r="P236" s="25"/>
      <c r="Q236" s="25"/>
      <c r="R236" s="25"/>
      <c r="S236" s="25"/>
      <c r="T236" s="25"/>
      <c r="U236" s="25"/>
      <c r="V236" s="25"/>
      <c r="W236" s="25"/>
      <c r="X236" s="25"/>
      <c r="Y236" s="25"/>
      <c r="Z236" s="25"/>
      <c r="AA236" s="25"/>
      <c r="AB236" s="25"/>
      <c r="AC236" s="25"/>
      <c r="AD236" s="25"/>
      <c r="AE236" s="25"/>
      <c r="AF236" s="25"/>
      <c r="AG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c r="BI236" s="25"/>
      <c r="BJ236" s="25"/>
      <c r="BK236" s="25"/>
      <c r="BL236" s="25"/>
      <c r="BM236" s="25"/>
      <c r="BN236" s="25"/>
      <c r="BO236" s="25"/>
      <c r="BP236" s="25"/>
      <c r="BQ236" s="25"/>
      <c r="BR236" s="25"/>
      <c r="BS236" s="25"/>
      <c r="BT236" s="25"/>
      <c r="BU236" s="25"/>
      <c r="BV236" s="25"/>
      <c r="BW236" s="25"/>
      <c r="BX236" s="25"/>
      <c r="BY236" s="25"/>
      <c r="BZ236" s="25"/>
      <c r="CA236" s="25"/>
      <c r="CB236" s="25"/>
      <c r="CC236" s="25"/>
      <c r="CD236" s="25"/>
      <c r="CE236" s="25"/>
      <c r="CF236" s="25"/>
      <c r="CG236" s="222"/>
      <c r="CH236" s="222"/>
    </row>
    <row r="237" spans="1:86" s="26" customFormat="1" ht="12.75">
      <c r="A237" s="21">
        <v>236</v>
      </c>
      <c r="B237" s="25"/>
      <c r="C237" s="220"/>
      <c r="D237" s="220"/>
      <c r="E237" s="220"/>
      <c r="F237" s="220"/>
      <c r="G237" s="220"/>
      <c r="H237" s="23"/>
      <c r="I237" s="220"/>
      <c r="J237" s="23"/>
      <c r="K237" s="23"/>
      <c r="L237" s="24"/>
      <c r="M237" s="220"/>
      <c r="N237" s="25"/>
      <c r="O237" s="25"/>
      <c r="P237" s="25"/>
      <c r="Q237" s="25"/>
      <c r="R237" s="25"/>
      <c r="S237" s="25"/>
      <c r="T237" s="25"/>
      <c r="U237" s="25"/>
      <c r="V237" s="25"/>
      <c r="W237" s="25"/>
      <c r="X237" s="25"/>
      <c r="Y237" s="25"/>
      <c r="Z237" s="25"/>
      <c r="AA237" s="25"/>
      <c r="AB237" s="25"/>
      <c r="AC237" s="25"/>
      <c r="AD237" s="25"/>
      <c r="AE237" s="25"/>
      <c r="AF237" s="25"/>
      <c r="AG237" s="25"/>
      <c r="AH237" s="25"/>
      <c r="AI237" s="25"/>
      <c r="AJ237" s="25"/>
      <c r="AK237" s="25"/>
      <c r="AL237" s="25"/>
      <c r="AM237" s="25"/>
      <c r="AN237" s="25"/>
      <c r="AO237" s="25"/>
      <c r="AP237" s="25"/>
      <c r="AQ237" s="25"/>
      <c r="AR237" s="25"/>
      <c r="AS237" s="25"/>
      <c r="AT237" s="25"/>
      <c r="AU237" s="25"/>
      <c r="AV237" s="25"/>
      <c r="AW237" s="25"/>
      <c r="AX237" s="25"/>
      <c r="AY237" s="25"/>
      <c r="AZ237" s="25"/>
      <c r="BA237" s="25"/>
      <c r="BB237" s="25"/>
      <c r="BC237" s="25"/>
      <c r="BD237" s="25"/>
      <c r="BE237" s="25"/>
      <c r="BF237" s="25"/>
      <c r="BG237" s="25"/>
      <c r="BH237" s="25"/>
      <c r="BI237" s="25"/>
      <c r="BJ237" s="25"/>
      <c r="BK237" s="25"/>
      <c r="BL237" s="25"/>
      <c r="BM237" s="25"/>
      <c r="BN237" s="25"/>
      <c r="BO237" s="25"/>
      <c r="BP237" s="25"/>
      <c r="BQ237" s="25"/>
      <c r="BR237" s="25"/>
      <c r="BS237" s="25"/>
      <c r="BT237" s="25"/>
      <c r="BU237" s="25"/>
      <c r="BV237" s="25"/>
      <c r="BW237" s="25"/>
      <c r="BX237" s="25"/>
      <c r="BY237" s="25"/>
      <c r="BZ237" s="25"/>
      <c r="CA237" s="25"/>
      <c r="CB237" s="25"/>
      <c r="CC237" s="25"/>
      <c r="CD237" s="25"/>
      <c r="CE237" s="25"/>
      <c r="CF237" s="25"/>
      <c r="CG237" s="222"/>
      <c r="CH237" s="222"/>
    </row>
    <row r="238" spans="1:86" s="26" customFormat="1" ht="12.75">
      <c r="A238" s="21">
        <v>237</v>
      </c>
      <c r="B238" s="25"/>
      <c r="C238" s="220"/>
      <c r="D238" s="220"/>
      <c r="E238" s="220"/>
      <c r="F238" s="220"/>
      <c r="G238" s="220"/>
      <c r="H238" s="23"/>
      <c r="I238" s="220"/>
      <c r="J238" s="23"/>
      <c r="K238" s="23"/>
      <c r="L238" s="24"/>
      <c r="M238" s="220"/>
      <c r="N238" s="25"/>
      <c r="O238" s="25"/>
      <c r="P238" s="25"/>
      <c r="Q238" s="25"/>
      <c r="R238" s="25"/>
      <c r="S238" s="25"/>
      <c r="T238" s="25"/>
      <c r="U238" s="25"/>
      <c r="V238" s="25"/>
      <c r="W238" s="25"/>
      <c r="X238" s="25"/>
      <c r="Y238" s="25"/>
      <c r="Z238" s="25"/>
      <c r="AA238" s="25"/>
      <c r="AB238" s="25"/>
      <c r="AC238" s="25"/>
      <c r="AD238" s="25"/>
      <c r="AE238" s="25"/>
      <c r="AF238" s="25"/>
      <c r="AG238" s="25"/>
      <c r="AH238" s="25"/>
      <c r="AI238" s="25"/>
      <c r="AJ238" s="25"/>
      <c r="AK238" s="25"/>
      <c r="AL238" s="25"/>
      <c r="AM238" s="25"/>
      <c r="AN238" s="25"/>
      <c r="AO238" s="25"/>
      <c r="AP238" s="25"/>
      <c r="AQ238" s="25"/>
      <c r="AR238" s="25"/>
      <c r="AS238" s="25"/>
      <c r="AT238" s="25"/>
      <c r="AU238" s="25"/>
      <c r="AV238" s="25"/>
      <c r="AW238" s="25"/>
      <c r="AX238" s="25"/>
      <c r="AY238" s="25"/>
      <c r="AZ238" s="25"/>
      <c r="BA238" s="25"/>
      <c r="BB238" s="25"/>
      <c r="BC238" s="25"/>
      <c r="BD238" s="25"/>
      <c r="BE238" s="25"/>
      <c r="BF238" s="25"/>
      <c r="BG238" s="25"/>
      <c r="BH238" s="25"/>
      <c r="BI238" s="25"/>
      <c r="BJ238" s="25"/>
      <c r="BK238" s="25"/>
      <c r="BL238" s="25"/>
      <c r="BM238" s="25"/>
      <c r="BN238" s="25"/>
      <c r="BO238" s="25"/>
      <c r="BP238" s="25"/>
      <c r="BQ238" s="25"/>
      <c r="BR238" s="25"/>
      <c r="BS238" s="25"/>
      <c r="BT238" s="25"/>
      <c r="BU238" s="25"/>
      <c r="BV238" s="25"/>
      <c r="BW238" s="25"/>
      <c r="BX238" s="25"/>
      <c r="BY238" s="25"/>
      <c r="BZ238" s="25"/>
      <c r="CA238" s="25"/>
      <c r="CB238" s="25"/>
      <c r="CC238" s="25"/>
      <c r="CD238" s="25"/>
      <c r="CE238" s="25"/>
      <c r="CF238" s="25"/>
      <c r="CG238" s="222"/>
      <c r="CH238" s="222"/>
    </row>
    <row r="239" spans="1:86" s="26" customFormat="1" ht="12.75">
      <c r="A239" s="21">
        <v>238</v>
      </c>
      <c r="B239" s="25"/>
      <c r="C239" s="220"/>
      <c r="D239" s="220"/>
      <c r="E239" s="220"/>
      <c r="F239" s="220"/>
      <c r="G239" s="220"/>
      <c r="H239" s="23"/>
      <c r="I239" s="220"/>
      <c r="J239" s="23"/>
      <c r="K239" s="23"/>
      <c r="L239" s="24"/>
      <c r="M239" s="220"/>
      <c r="N239" s="25"/>
      <c r="O239" s="25"/>
      <c r="P239" s="25"/>
      <c r="Q239" s="25"/>
      <c r="R239" s="25"/>
      <c r="S239" s="25"/>
      <c r="T239" s="25"/>
      <c r="U239" s="25"/>
      <c r="V239" s="25"/>
      <c r="W239" s="25"/>
      <c r="X239" s="25"/>
      <c r="Y239" s="25"/>
      <c r="Z239" s="25"/>
      <c r="AA239" s="25"/>
      <c r="AB239" s="25"/>
      <c r="AC239" s="25"/>
      <c r="AD239" s="25"/>
      <c r="AE239" s="25"/>
      <c r="AF239" s="25"/>
      <c r="AG239" s="25"/>
      <c r="AH239" s="25"/>
      <c r="AI239" s="25"/>
      <c r="AJ239" s="25"/>
      <c r="AK239" s="25"/>
      <c r="AL239" s="25"/>
      <c r="AM239" s="25"/>
      <c r="AN239" s="25"/>
      <c r="AO239" s="25"/>
      <c r="AP239" s="25"/>
      <c r="AQ239" s="25"/>
      <c r="AR239" s="25"/>
      <c r="AS239" s="25"/>
      <c r="AT239" s="25"/>
      <c r="AU239" s="25"/>
      <c r="AV239" s="25"/>
      <c r="AW239" s="25"/>
      <c r="AX239" s="25"/>
      <c r="AY239" s="25"/>
      <c r="AZ239" s="25"/>
      <c r="BA239" s="25"/>
      <c r="BB239" s="25"/>
      <c r="BC239" s="25"/>
      <c r="BD239" s="25"/>
      <c r="BE239" s="25"/>
      <c r="BF239" s="25"/>
      <c r="BG239" s="25"/>
      <c r="BH239" s="25"/>
      <c r="BI239" s="25"/>
      <c r="BJ239" s="25"/>
      <c r="BK239" s="25"/>
      <c r="BL239" s="25"/>
      <c r="BM239" s="25"/>
      <c r="BN239" s="25"/>
      <c r="BO239" s="25"/>
      <c r="BP239" s="25"/>
      <c r="BQ239" s="25"/>
      <c r="BR239" s="25"/>
      <c r="BS239" s="25"/>
      <c r="BT239" s="25"/>
      <c r="BU239" s="25"/>
      <c r="BV239" s="25"/>
      <c r="BW239" s="25"/>
      <c r="BX239" s="25"/>
      <c r="BY239" s="25"/>
      <c r="BZ239" s="25"/>
      <c r="CA239" s="25"/>
      <c r="CB239" s="25"/>
      <c r="CC239" s="25"/>
      <c r="CD239" s="25"/>
      <c r="CE239" s="25"/>
      <c r="CF239" s="25"/>
      <c r="CG239" s="222"/>
      <c r="CH239" s="222"/>
    </row>
    <row r="240" spans="1:86" s="26" customFormat="1" ht="12.75">
      <c r="A240" s="21">
        <v>239</v>
      </c>
      <c r="B240" s="25"/>
      <c r="C240" s="220"/>
      <c r="D240" s="220"/>
      <c r="E240" s="220"/>
      <c r="F240" s="220"/>
      <c r="G240" s="220"/>
      <c r="H240" s="23"/>
      <c r="I240" s="220"/>
      <c r="J240" s="23"/>
      <c r="K240" s="23"/>
      <c r="L240" s="24"/>
      <c r="M240" s="220"/>
      <c r="N240" s="25"/>
      <c r="O240" s="25"/>
      <c r="P240" s="25"/>
      <c r="Q240" s="25"/>
      <c r="R240" s="25"/>
      <c r="S240" s="25"/>
      <c r="T240" s="25"/>
      <c r="U240" s="25"/>
      <c r="V240" s="25"/>
      <c r="W240" s="25"/>
      <c r="X240" s="25"/>
      <c r="Y240" s="25"/>
      <c r="Z240" s="25"/>
      <c r="AA240" s="25"/>
      <c r="AB240" s="25"/>
      <c r="AC240" s="25"/>
      <c r="AD240" s="25"/>
      <c r="AE240" s="25"/>
      <c r="AF240" s="25"/>
      <c r="AG240" s="25"/>
      <c r="AH240" s="25"/>
      <c r="AI240" s="25"/>
      <c r="AJ240" s="25"/>
      <c r="AK240" s="25"/>
      <c r="AL240" s="25"/>
      <c r="AM240" s="25"/>
      <c r="AN240" s="25"/>
      <c r="AO240" s="25"/>
      <c r="AP240" s="25"/>
      <c r="AQ240" s="25"/>
      <c r="AR240" s="25"/>
      <c r="AS240" s="25"/>
      <c r="AT240" s="25"/>
      <c r="AU240" s="25"/>
      <c r="AV240" s="25"/>
      <c r="AW240" s="25"/>
      <c r="AX240" s="25"/>
      <c r="AY240" s="25"/>
      <c r="AZ240" s="25"/>
      <c r="BA240" s="25"/>
      <c r="BB240" s="25"/>
      <c r="BC240" s="25"/>
      <c r="BD240" s="25"/>
      <c r="BE240" s="25"/>
      <c r="BF240" s="25"/>
      <c r="BG240" s="25"/>
      <c r="BH240" s="25"/>
      <c r="BI240" s="25"/>
      <c r="BJ240" s="25"/>
      <c r="BK240" s="25"/>
      <c r="BL240" s="25"/>
      <c r="BM240" s="25"/>
      <c r="BN240" s="25"/>
      <c r="BO240" s="25"/>
      <c r="BP240" s="25"/>
      <c r="BQ240" s="25"/>
      <c r="BR240" s="25"/>
      <c r="BS240" s="25"/>
      <c r="BT240" s="25"/>
      <c r="BU240" s="25"/>
      <c r="BV240" s="25"/>
      <c r="BW240" s="25"/>
      <c r="BX240" s="25"/>
      <c r="BY240" s="25"/>
      <c r="BZ240" s="25"/>
      <c r="CA240" s="25"/>
      <c r="CB240" s="25"/>
      <c r="CC240" s="25"/>
      <c r="CD240" s="25"/>
      <c r="CE240" s="25"/>
      <c r="CF240" s="25"/>
      <c r="CG240" s="222"/>
      <c r="CH240" s="222"/>
    </row>
    <row r="241" spans="1:86" s="26" customFormat="1" ht="12.75">
      <c r="A241" s="21">
        <v>240</v>
      </c>
      <c r="B241" s="25"/>
      <c r="C241" s="220"/>
      <c r="D241" s="220"/>
      <c r="E241" s="220"/>
      <c r="F241" s="220"/>
      <c r="G241" s="220"/>
      <c r="H241" s="23"/>
      <c r="I241" s="220"/>
      <c r="J241" s="23"/>
      <c r="K241" s="23"/>
      <c r="L241" s="24"/>
      <c r="M241" s="220"/>
      <c r="N241" s="25"/>
      <c r="O241" s="25"/>
      <c r="P241" s="25"/>
      <c r="Q241" s="25"/>
      <c r="R241" s="25"/>
      <c r="S241" s="25"/>
      <c r="T241" s="25"/>
      <c r="U241" s="25"/>
      <c r="V241" s="25"/>
      <c r="W241" s="25"/>
      <c r="X241" s="25"/>
      <c r="Y241" s="25"/>
      <c r="Z241" s="25"/>
      <c r="AA241" s="25"/>
      <c r="AB241" s="25"/>
      <c r="AC241" s="25"/>
      <c r="AD241" s="25"/>
      <c r="AE241" s="25"/>
      <c r="AF241" s="25"/>
      <c r="AG241" s="25"/>
      <c r="AH241" s="25"/>
      <c r="AI241" s="25"/>
      <c r="AJ241" s="25"/>
      <c r="AK241" s="25"/>
      <c r="AL241" s="25"/>
      <c r="AM241" s="25"/>
      <c r="AN241" s="25"/>
      <c r="AO241" s="25"/>
      <c r="AP241" s="25"/>
      <c r="AQ241" s="25"/>
      <c r="AR241" s="25"/>
      <c r="AS241" s="25"/>
      <c r="AT241" s="25"/>
      <c r="AU241" s="25"/>
      <c r="AV241" s="25"/>
      <c r="AW241" s="25"/>
      <c r="AX241" s="25"/>
      <c r="AY241" s="25"/>
      <c r="AZ241" s="25"/>
      <c r="BA241" s="25"/>
      <c r="BB241" s="25"/>
      <c r="BC241" s="25"/>
      <c r="BD241" s="25"/>
      <c r="BE241" s="25"/>
      <c r="BF241" s="25"/>
      <c r="BG241" s="25"/>
      <c r="BH241" s="25"/>
      <c r="BI241" s="25"/>
      <c r="BJ241" s="25"/>
      <c r="BK241" s="25"/>
      <c r="BL241" s="25"/>
      <c r="BM241" s="25"/>
      <c r="BN241" s="25"/>
      <c r="BO241" s="25"/>
      <c r="BP241" s="25"/>
      <c r="BQ241" s="25"/>
      <c r="BR241" s="25"/>
      <c r="BS241" s="25"/>
      <c r="BT241" s="25"/>
      <c r="BU241" s="25"/>
      <c r="BV241" s="25"/>
      <c r="BW241" s="25"/>
      <c r="BX241" s="25"/>
      <c r="BY241" s="25"/>
      <c r="BZ241" s="25"/>
      <c r="CA241" s="25"/>
      <c r="CB241" s="25"/>
      <c r="CC241" s="25"/>
      <c r="CD241" s="25"/>
      <c r="CE241" s="25"/>
      <c r="CF241" s="25"/>
      <c r="CG241" s="222"/>
      <c r="CH241" s="222"/>
    </row>
    <row r="242" spans="1:86" s="26" customFormat="1" ht="12.75">
      <c r="A242" s="21">
        <v>241</v>
      </c>
      <c r="B242" s="25"/>
      <c r="C242" s="220"/>
      <c r="D242" s="220"/>
      <c r="E242" s="220"/>
      <c r="F242" s="220"/>
      <c r="G242" s="220"/>
      <c r="H242" s="23"/>
      <c r="I242" s="220"/>
      <c r="J242" s="23"/>
      <c r="K242" s="23"/>
      <c r="L242" s="24"/>
      <c r="M242" s="220"/>
      <c r="N242" s="25"/>
      <c r="O242" s="25"/>
      <c r="P242" s="25"/>
      <c r="Q242" s="25"/>
      <c r="R242" s="25"/>
      <c r="S242" s="25"/>
      <c r="T242" s="25"/>
      <c r="U242" s="25"/>
      <c r="V242" s="25"/>
      <c r="W242" s="25"/>
      <c r="X242" s="25"/>
      <c r="Y242" s="25"/>
      <c r="Z242" s="25"/>
      <c r="AA242" s="25"/>
      <c r="AB242" s="25"/>
      <c r="AC242" s="25"/>
      <c r="AD242" s="25"/>
      <c r="AE242" s="25"/>
      <c r="AF242" s="25"/>
      <c r="AG242" s="25"/>
      <c r="AH242" s="25"/>
      <c r="AI242" s="25"/>
      <c r="AJ242" s="25"/>
      <c r="AK242" s="25"/>
      <c r="AL242" s="25"/>
      <c r="AM242" s="25"/>
      <c r="AN242" s="25"/>
      <c r="AO242" s="25"/>
      <c r="AP242" s="25"/>
      <c r="AQ242" s="25"/>
      <c r="AR242" s="25"/>
      <c r="AS242" s="25"/>
      <c r="AT242" s="25"/>
      <c r="AU242" s="25"/>
      <c r="AV242" s="25"/>
      <c r="AW242" s="25"/>
      <c r="AX242" s="25"/>
      <c r="AY242" s="25"/>
      <c r="AZ242" s="25"/>
      <c r="BA242" s="25"/>
      <c r="BB242" s="25"/>
      <c r="BC242" s="25"/>
      <c r="BD242" s="25"/>
      <c r="BE242" s="25"/>
      <c r="BF242" s="25"/>
      <c r="BG242" s="25"/>
      <c r="BH242" s="25"/>
      <c r="BI242" s="25"/>
      <c r="BJ242" s="25"/>
      <c r="BK242" s="25"/>
      <c r="BL242" s="25"/>
      <c r="BM242" s="25"/>
      <c r="BN242" s="25"/>
      <c r="BO242" s="25"/>
      <c r="BP242" s="25"/>
      <c r="BQ242" s="25"/>
      <c r="BR242" s="25"/>
      <c r="BS242" s="25"/>
      <c r="BT242" s="25"/>
      <c r="BU242" s="25"/>
      <c r="BV242" s="25"/>
      <c r="BW242" s="25"/>
      <c r="BX242" s="25"/>
      <c r="BY242" s="25"/>
      <c r="BZ242" s="25"/>
      <c r="CA242" s="25"/>
      <c r="CB242" s="25"/>
      <c r="CC242" s="25"/>
      <c r="CD242" s="25"/>
      <c r="CE242" s="25"/>
      <c r="CF242" s="25"/>
      <c r="CG242" s="222"/>
      <c r="CH242" s="222"/>
    </row>
    <row r="243" spans="1:86" s="26" customFormat="1" ht="12.75">
      <c r="A243" s="21">
        <v>242</v>
      </c>
      <c r="B243" s="25"/>
      <c r="C243" s="220"/>
      <c r="D243" s="220"/>
      <c r="E243" s="220"/>
      <c r="F243" s="220"/>
      <c r="G243" s="220"/>
      <c r="H243" s="23"/>
      <c r="I243" s="220"/>
      <c r="J243" s="23"/>
      <c r="K243" s="23"/>
      <c r="L243" s="24"/>
      <c r="M243" s="220"/>
      <c r="N243" s="25"/>
      <c r="O243" s="25"/>
      <c r="P243" s="25"/>
      <c r="Q243" s="25"/>
      <c r="R243" s="25"/>
      <c r="S243" s="25"/>
      <c r="T243" s="25"/>
      <c r="U243" s="25"/>
      <c r="V243" s="25"/>
      <c r="W243" s="25"/>
      <c r="X243" s="25"/>
      <c r="Y243" s="25"/>
      <c r="Z243" s="25"/>
      <c r="AA243" s="25"/>
      <c r="AB243" s="25"/>
      <c r="AC243" s="25"/>
      <c r="AD243" s="25"/>
      <c r="AE243" s="25"/>
      <c r="AF243" s="25"/>
      <c r="AG243" s="25"/>
      <c r="AH243" s="25"/>
      <c r="AI243" s="25"/>
      <c r="AJ243" s="25"/>
      <c r="AK243" s="25"/>
      <c r="AL243" s="25"/>
      <c r="AM243" s="25"/>
      <c r="AN243" s="25"/>
      <c r="AO243" s="25"/>
      <c r="AP243" s="25"/>
      <c r="AQ243" s="25"/>
      <c r="AR243" s="25"/>
      <c r="AS243" s="25"/>
      <c r="AT243" s="25"/>
      <c r="AU243" s="25"/>
      <c r="AV243" s="25"/>
      <c r="AW243" s="25"/>
      <c r="AX243" s="25"/>
      <c r="AY243" s="25"/>
      <c r="AZ243" s="25"/>
      <c r="BA243" s="25"/>
      <c r="BB243" s="25"/>
      <c r="BC243" s="25"/>
      <c r="BD243" s="25"/>
      <c r="BE243" s="25"/>
      <c r="BF243" s="25"/>
      <c r="BG243" s="25"/>
      <c r="BH243" s="25"/>
      <c r="BI243" s="25"/>
      <c r="BJ243" s="25"/>
      <c r="BK243" s="25"/>
      <c r="BL243" s="25"/>
      <c r="BM243" s="25"/>
      <c r="BN243" s="25"/>
      <c r="BO243" s="25"/>
      <c r="BP243" s="25"/>
      <c r="BQ243" s="25"/>
      <c r="BR243" s="25"/>
      <c r="BS243" s="25"/>
      <c r="BT243" s="25"/>
      <c r="BU243" s="25"/>
      <c r="BV243" s="25"/>
      <c r="BW243" s="25"/>
      <c r="BX243" s="25"/>
      <c r="BY243" s="25"/>
      <c r="BZ243" s="25"/>
      <c r="CA243" s="25"/>
      <c r="CB243" s="25"/>
      <c r="CC243" s="25"/>
      <c r="CD243" s="25"/>
      <c r="CE243" s="25"/>
      <c r="CF243" s="25"/>
      <c r="CG243" s="222"/>
      <c r="CH243" s="222"/>
    </row>
    <row r="244" spans="1:86" s="26" customFormat="1" ht="12.75">
      <c r="A244" s="21">
        <v>243</v>
      </c>
      <c r="B244" s="25"/>
      <c r="C244" s="220"/>
      <c r="D244" s="220"/>
      <c r="E244" s="220"/>
      <c r="F244" s="220"/>
      <c r="G244" s="220"/>
      <c r="H244" s="23"/>
      <c r="I244" s="220"/>
      <c r="J244" s="23"/>
      <c r="K244" s="23"/>
      <c r="L244" s="24"/>
      <c r="M244" s="220"/>
      <c r="N244" s="25"/>
      <c r="O244" s="25"/>
      <c r="P244" s="25"/>
      <c r="Q244" s="25"/>
      <c r="R244" s="25"/>
      <c r="S244" s="25"/>
      <c r="T244" s="25"/>
      <c r="U244" s="25"/>
      <c r="V244" s="25"/>
      <c r="W244" s="25"/>
      <c r="X244" s="25"/>
      <c r="Y244" s="25"/>
      <c r="Z244" s="25"/>
      <c r="AA244" s="25"/>
      <c r="AB244" s="25"/>
      <c r="AC244" s="25"/>
      <c r="AD244" s="25"/>
      <c r="AE244" s="25"/>
      <c r="AF244" s="25"/>
      <c r="AG244" s="25"/>
      <c r="AH244" s="25"/>
      <c r="AI244" s="25"/>
      <c r="AJ244" s="25"/>
      <c r="AK244" s="25"/>
      <c r="AL244" s="25"/>
      <c r="AM244" s="25"/>
      <c r="AN244" s="25"/>
      <c r="AO244" s="25"/>
      <c r="AP244" s="25"/>
      <c r="AQ244" s="25"/>
      <c r="AR244" s="25"/>
      <c r="AS244" s="25"/>
      <c r="AT244" s="25"/>
      <c r="AU244" s="25"/>
      <c r="AV244" s="25"/>
      <c r="AW244" s="25"/>
      <c r="AX244" s="25"/>
      <c r="AY244" s="25"/>
      <c r="AZ244" s="25"/>
      <c r="BA244" s="25"/>
      <c r="BB244" s="25"/>
      <c r="BC244" s="25"/>
      <c r="BD244" s="25"/>
      <c r="BE244" s="25"/>
      <c r="BF244" s="25"/>
      <c r="BG244" s="25"/>
      <c r="BH244" s="25"/>
      <c r="BI244" s="25"/>
      <c r="BJ244" s="25"/>
      <c r="BK244" s="25"/>
      <c r="BL244" s="25"/>
      <c r="BM244" s="25"/>
      <c r="BN244" s="25"/>
      <c r="BO244" s="25"/>
      <c r="BP244" s="25"/>
      <c r="BQ244" s="25"/>
      <c r="BR244" s="25"/>
      <c r="BS244" s="25"/>
      <c r="BT244" s="25"/>
      <c r="BU244" s="25"/>
      <c r="BV244" s="25"/>
      <c r="BW244" s="25"/>
      <c r="BX244" s="25"/>
      <c r="BY244" s="25"/>
      <c r="BZ244" s="25"/>
      <c r="CA244" s="25"/>
      <c r="CB244" s="25"/>
      <c r="CC244" s="25"/>
      <c r="CD244" s="25"/>
      <c r="CE244" s="25"/>
      <c r="CF244" s="25"/>
      <c r="CG244" s="222"/>
      <c r="CH244" s="222"/>
    </row>
    <row r="245" spans="1:86" s="26" customFormat="1" ht="12.75">
      <c r="A245" s="21">
        <v>244</v>
      </c>
      <c r="B245" s="25"/>
      <c r="C245" s="220"/>
      <c r="D245" s="220"/>
      <c r="E245" s="220"/>
      <c r="F245" s="220"/>
      <c r="G245" s="220"/>
      <c r="H245" s="23"/>
      <c r="I245" s="220"/>
      <c r="J245" s="23"/>
      <c r="K245" s="23"/>
      <c r="L245" s="24"/>
      <c r="M245" s="220"/>
      <c r="N245" s="25"/>
      <c r="O245" s="25"/>
      <c r="P245" s="25"/>
      <c r="Q245" s="25"/>
      <c r="R245" s="25"/>
      <c r="S245" s="25"/>
      <c r="T245" s="25"/>
      <c r="U245" s="25"/>
      <c r="V245" s="25"/>
      <c r="W245" s="25"/>
      <c r="X245" s="25"/>
      <c r="Y245" s="25"/>
      <c r="Z245" s="25"/>
      <c r="AA245" s="25"/>
      <c r="AB245" s="25"/>
      <c r="AC245" s="25"/>
      <c r="AD245" s="25"/>
      <c r="AE245" s="25"/>
      <c r="AF245" s="25"/>
      <c r="AG245" s="25"/>
      <c r="AH245" s="25"/>
      <c r="AI245" s="25"/>
      <c r="AJ245" s="25"/>
      <c r="AK245" s="25"/>
      <c r="AL245" s="25"/>
      <c r="AM245" s="25"/>
      <c r="AN245" s="25"/>
      <c r="AO245" s="25"/>
      <c r="AP245" s="25"/>
      <c r="AQ245" s="25"/>
      <c r="AR245" s="25"/>
      <c r="AS245" s="25"/>
      <c r="AT245" s="25"/>
      <c r="AU245" s="25"/>
      <c r="AV245" s="25"/>
      <c r="AW245" s="25"/>
      <c r="AX245" s="25"/>
      <c r="AY245" s="25"/>
      <c r="AZ245" s="25"/>
      <c r="BA245" s="25"/>
      <c r="BB245" s="25"/>
      <c r="BC245" s="25"/>
      <c r="BD245" s="25"/>
      <c r="BE245" s="25"/>
      <c r="BF245" s="25"/>
      <c r="BG245" s="25"/>
      <c r="BH245" s="25"/>
      <c r="BI245" s="25"/>
      <c r="BJ245" s="25"/>
      <c r="BK245" s="25"/>
      <c r="BL245" s="25"/>
      <c r="BM245" s="25"/>
      <c r="BN245" s="25"/>
      <c r="BO245" s="25"/>
      <c r="BP245" s="25"/>
      <c r="BQ245" s="25"/>
      <c r="BR245" s="25"/>
      <c r="BS245" s="25"/>
      <c r="BT245" s="25"/>
      <c r="BU245" s="25"/>
      <c r="BV245" s="25"/>
      <c r="BW245" s="25"/>
      <c r="BX245" s="25"/>
      <c r="BY245" s="25"/>
      <c r="BZ245" s="25"/>
      <c r="CA245" s="25"/>
      <c r="CB245" s="25"/>
      <c r="CC245" s="25"/>
      <c r="CD245" s="25"/>
      <c r="CE245" s="25"/>
      <c r="CF245" s="25"/>
      <c r="CG245" s="222"/>
      <c r="CH245" s="222"/>
    </row>
    <row r="246" spans="1:86" s="26" customFormat="1" ht="12.75">
      <c r="A246" s="21">
        <v>245</v>
      </c>
      <c r="B246" s="25"/>
      <c r="C246" s="220"/>
      <c r="D246" s="220"/>
      <c r="E246" s="220"/>
      <c r="F246" s="220"/>
      <c r="G246" s="220"/>
      <c r="H246" s="23"/>
      <c r="I246" s="220"/>
      <c r="J246" s="23"/>
      <c r="K246" s="23"/>
      <c r="L246" s="24"/>
      <c r="M246" s="220"/>
      <c r="N246" s="25"/>
      <c r="O246" s="25"/>
      <c r="P246" s="25"/>
      <c r="Q246" s="25"/>
      <c r="R246" s="25"/>
      <c r="S246" s="25"/>
      <c r="T246" s="25"/>
      <c r="U246" s="25"/>
      <c r="V246" s="25"/>
      <c r="W246" s="25"/>
      <c r="X246" s="25"/>
      <c r="Y246" s="25"/>
      <c r="Z246" s="25"/>
      <c r="AA246" s="25"/>
      <c r="AB246" s="25"/>
      <c r="AC246" s="25"/>
      <c r="AD246" s="25"/>
      <c r="AE246" s="25"/>
      <c r="AF246" s="25"/>
      <c r="AG246" s="25"/>
      <c r="AH246" s="25"/>
      <c r="AI246" s="25"/>
      <c r="AJ246" s="25"/>
      <c r="AK246" s="25"/>
      <c r="AL246" s="25"/>
      <c r="AM246" s="25"/>
      <c r="AN246" s="25"/>
      <c r="AO246" s="25"/>
      <c r="AP246" s="25"/>
      <c r="AQ246" s="25"/>
      <c r="AR246" s="25"/>
      <c r="AS246" s="25"/>
      <c r="AT246" s="25"/>
      <c r="AU246" s="25"/>
      <c r="AV246" s="25"/>
      <c r="AW246" s="25"/>
      <c r="AX246" s="25"/>
      <c r="AY246" s="25"/>
      <c r="AZ246" s="25"/>
      <c r="BA246" s="25"/>
      <c r="BB246" s="25"/>
      <c r="BC246" s="25"/>
      <c r="BD246" s="25"/>
      <c r="BE246" s="25"/>
      <c r="BF246" s="25"/>
      <c r="BG246" s="25"/>
      <c r="BH246" s="25"/>
      <c r="BI246" s="25"/>
      <c r="BJ246" s="25"/>
      <c r="BK246" s="25"/>
      <c r="BL246" s="25"/>
      <c r="BM246" s="25"/>
      <c r="BN246" s="25"/>
      <c r="BO246" s="25"/>
      <c r="BP246" s="25"/>
      <c r="BQ246" s="25"/>
      <c r="BR246" s="25"/>
      <c r="BS246" s="25"/>
      <c r="BT246" s="25"/>
      <c r="BU246" s="25"/>
      <c r="BV246" s="25"/>
      <c r="BW246" s="25"/>
      <c r="BX246" s="25"/>
      <c r="BY246" s="25"/>
      <c r="BZ246" s="25"/>
      <c r="CA246" s="25"/>
      <c r="CB246" s="25"/>
      <c r="CC246" s="25"/>
      <c r="CD246" s="25"/>
      <c r="CE246" s="25"/>
      <c r="CF246" s="25"/>
      <c r="CG246" s="222"/>
      <c r="CH246" s="222"/>
    </row>
    <row r="247" spans="1:86" s="26" customFormat="1" ht="12.75">
      <c r="A247" s="21">
        <v>246</v>
      </c>
      <c r="B247" s="25"/>
      <c r="C247" s="220"/>
      <c r="D247" s="220"/>
      <c r="E247" s="220"/>
      <c r="F247" s="220"/>
      <c r="G247" s="220"/>
      <c r="H247" s="23"/>
      <c r="I247" s="220"/>
      <c r="J247" s="23"/>
      <c r="K247" s="23"/>
      <c r="L247" s="24"/>
      <c r="M247" s="220"/>
      <c r="N247" s="25"/>
      <c r="O247" s="25"/>
      <c r="P247" s="25"/>
      <c r="Q247" s="25"/>
      <c r="R247" s="25"/>
      <c r="S247" s="25"/>
      <c r="T247" s="25"/>
      <c r="U247" s="25"/>
      <c r="V247" s="25"/>
      <c r="W247" s="25"/>
      <c r="X247" s="25"/>
      <c r="Y247" s="25"/>
      <c r="Z247" s="25"/>
      <c r="AA247" s="25"/>
      <c r="AB247" s="25"/>
      <c r="AC247" s="25"/>
      <c r="AD247" s="25"/>
      <c r="AE247" s="25"/>
      <c r="AF247" s="25"/>
      <c r="AG247" s="25"/>
      <c r="AH247" s="25"/>
      <c r="AI247" s="25"/>
      <c r="AJ247" s="25"/>
      <c r="AK247" s="25"/>
      <c r="AL247" s="25"/>
      <c r="AM247" s="25"/>
      <c r="AN247" s="25"/>
      <c r="AO247" s="25"/>
      <c r="AP247" s="25"/>
      <c r="AQ247" s="25"/>
      <c r="AR247" s="25"/>
      <c r="AS247" s="25"/>
      <c r="AT247" s="25"/>
      <c r="AU247" s="25"/>
      <c r="AV247" s="25"/>
      <c r="AW247" s="25"/>
      <c r="AX247" s="25"/>
      <c r="AY247" s="25"/>
      <c r="AZ247" s="25"/>
      <c r="BA247" s="25"/>
      <c r="BB247" s="25"/>
      <c r="BC247" s="25"/>
      <c r="BD247" s="25"/>
      <c r="BE247" s="25"/>
      <c r="BF247" s="25"/>
      <c r="BG247" s="25"/>
      <c r="BH247" s="25"/>
      <c r="BI247" s="25"/>
      <c r="BJ247" s="25"/>
      <c r="BK247" s="25"/>
      <c r="BL247" s="25"/>
      <c r="BM247" s="25"/>
      <c r="BN247" s="25"/>
      <c r="BO247" s="25"/>
      <c r="BP247" s="25"/>
      <c r="BQ247" s="25"/>
      <c r="BR247" s="25"/>
      <c r="BS247" s="25"/>
      <c r="BT247" s="25"/>
      <c r="BU247" s="25"/>
      <c r="BV247" s="25"/>
      <c r="BW247" s="25"/>
      <c r="BX247" s="25"/>
      <c r="BY247" s="25"/>
      <c r="BZ247" s="25"/>
      <c r="CA247" s="25"/>
      <c r="CB247" s="25"/>
      <c r="CC247" s="25"/>
      <c r="CD247" s="25"/>
      <c r="CE247" s="25"/>
      <c r="CF247" s="25"/>
      <c r="CG247" s="222"/>
      <c r="CH247" s="222"/>
    </row>
    <row r="248" spans="1:86" s="26" customFormat="1" ht="12.75">
      <c r="A248" s="21">
        <v>247</v>
      </c>
      <c r="B248" s="25"/>
      <c r="C248" s="220"/>
      <c r="D248" s="220"/>
      <c r="E248" s="220"/>
      <c r="F248" s="220"/>
      <c r="G248" s="220"/>
      <c r="H248" s="23"/>
      <c r="I248" s="220"/>
      <c r="J248" s="23"/>
      <c r="K248" s="23"/>
      <c r="L248" s="24"/>
      <c r="M248" s="220"/>
      <c r="N248" s="25"/>
      <c r="O248" s="25"/>
      <c r="P248" s="25"/>
      <c r="Q248" s="25"/>
      <c r="R248" s="25"/>
      <c r="S248" s="25"/>
      <c r="T248" s="25"/>
      <c r="U248" s="25"/>
      <c r="V248" s="25"/>
      <c r="W248" s="25"/>
      <c r="X248" s="25"/>
      <c r="Y248" s="25"/>
      <c r="Z248" s="25"/>
      <c r="AA248" s="25"/>
      <c r="AB248" s="25"/>
      <c r="AC248" s="25"/>
      <c r="AD248" s="25"/>
      <c r="AE248" s="25"/>
      <c r="AF248" s="25"/>
      <c r="AG248" s="25"/>
      <c r="AH248" s="25"/>
      <c r="AI248" s="25"/>
      <c r="AJ248" s="25"/>
      <c r="AK248" s="25"/>
      <c r="AL248" s="25"/>
      <c r="AM248" s="25"/>
      <c r="AN248" s="25"/>
      <c r="AO248" s="25"/>
      <c r="AP248" s="25"/>
      <c r="AQ248" s="25"/>
      <c r="AR248" s="25"/>
      <c r="AS248" s="25"/>
      <c r="AT248" s="25"/>
      <c r="AU248" s="25"/>
      <c r="AV248" s="25"/>
      <c r="AW248" s="25"/>
      <c r="AX248" s="25"/>
      <c r="AY248" s="25"/>
      <c r="AZ248" s="25"/>
      <c r="BA248" s="25"/>
      <c r="BB248" s="25"/>
      <c r="BC248" s="25"/>
      <c r="BD248" s="25"/>
      <c r="BE248" s="25"/>
      <c r="BF248" s="25"/>
      <c r="BG248" s="25"/>
      <c r="BH248" s="25"/>
      <c r="BI248" s="25"/>
      <c r="BJ248" s="25"/>
      <c r="BK248" s="25"/>
      <c r="BL248" s="25"/>
      <c r="BM248" s="25"/>
      <c r="BN248" s="25"/>
      <c r="BO248" s="25"/>
      <c r="BP248" s="25"/>
      <c r="BQ248" s="25"/>
      <c r="BR248" s="25"/>
      <c r="BS248" s="25"/>
      <c r="BT248" s="25"/>
      <c r="BU248" s="25"/>
      <c r="BV248" s="25"/>
      <c r="BW248" s="25"/>
      <c r="BX248" s="25"/>
      <c r="BY248" s="25"/>
      <c r="BZ248" s="25"/>
      <c r="CA248" s="25"/>
      <c r="CB248" s="25"/>
      <c r="CC248" s="25"/>
      <c r="CD248" s="25"/>
      <c r="CE248" s="25"/>
      <c r="CF248" s="25"/>
      <c r="CG248" s="222"/>
      <c r="CH248" s="222"/>
    </row>
    <row r="249" spans="1:86" s="26" customFormat="1" ht="12" customHeight="1">
      <c r="A249" s="21">
        <v>248</v>
      </c>
      <c r="B249" s="25"/>
      <c r="C249" s="220"/>
      <c r="D249" s="220"/>
      <c r="E249" s="220"/>
      <c r="F249" s="220"/>
      <c r="G249" s="220"/>
      <c r="H249" s="23"/>
      <c r="I249" s="220"/>
      <c r="J249" s="23"/>
      <c r="K249" s="23"/>
      <c r="L249" s="24"/>
      <c r="M249" s="220"/>
      <c r="N249" s="25"/>
      <c r="O249" s="25"/>
      <c r="P249" s="25"/>
      <c r="Q249" s="25"/>
      <c r="R249" s="25"/>
      <c r="S249" s="25"/>
      <c r="T249" s="25"/>
      <c r="U249" s="25"/>
      <c r="V249" s="25"/>
      <c r="W249" s="25"/>
      <c r="X249" s="25"/>
      <c r="Y249" s="25"/>
      <c r="Z249" s="25"/>
      <c r="AA249" s="25"/>
      <c r="AB249" s="25"/>
      <c r="AC249" s="25"/>
      <c r="AD249" s="25"/>
      <c r="AE249" s="25"/>
      <c r="AF249" s="25"/>
      <c r="AG249" s="25"/>
      <c r="AH249" s="25"/>
      <c r="AI249" s="25"/>
      <c r="AJ249" s="25"/>
      <c r="AK249" s="25"/>
      <c r="AL249" s="25"/>
      <c r="AM249" s="25"/>
      <c r="AN249" s="25"/>
      <c r="AO249" s="25"/>
      <c r="AP249" s="25"/>
      <c r="AQ249" s="25"/>
      <c r="AR249" s="25"/>
      <c r="AS249" s="25"/>
      <c r="AT249" s="25"/>
      <c r="AU249" s="25"/>
      <c r="AV249" s="25"/>
      <c r="AW249" s="25"/>
      <c r="AX249" s="25"/>
      <c r="AY249" s="25"/>
      <c r="AZ249" s="25"/>
      <c r="BA249" s="25"/>
      <c r="BB249" s="25"/>
      <c r="BC249" s="25"/>
      <c r="BD249" s="25"/>
      <c r="BE249" s="25"/>
      <c r="BF249" s="25"/>
      <c r="BG249" s="25"/>
      <c r="BH249" s="25"/>
      <c r="BI249" s="25"/>
      <c r="BJ249" s="25"/>
      <c r="BK249" s="25"/>
      <c r="BL249" s="25"/>
      <c r="BM249" s="25"/>
      <c r="BN249" s="25"/>
      <c r="BO249" s="25"/>
      <c r="BP249" s="25"/>
      <c r="BQ249" s="25"/>
      <c r="BR249" s="25"/>
      <c r="BS249" s="25"/>
      <c r="BT249" s="25"/>
      <c r="BU249" s="25"/>
      <c r="BV249" s="25"/>
      <c r="BW249" s="25"/>
      <c r="BX249" s="25"/>
      <c r="BY249" s="25"/>
      <c r="BZ249" s="25"/>
      <c r="CA249" s="25"/>
      <c r="CB249" s="25"/>
      <c r="CC249" s="25"/>
      <c r="CD249" s="25"/>
      <c r="CE249" s="25"/>
      <c r="CF249" s="25"/>
      <c r="CG249" s="222"/>
      <c r="CH249" s="222"/>
    </row>
    <row r="250" spans="1:86" s="26" customFormat="1" ht="12.75">
      <c r="A250" s="21">
        <v>249</v>
      </c>
      <c r="B250" s="25"/>
      <c r="C250" s="220"/>
      <c r="D250" s="220"/>
      <c r="E250" s="220"/>
      <c r="F250" s="220"/>
      <c r="G250" s="220"/>
      <c r="H250" s="23"/>
      <c r="I250" s="220"/>
      <c r="J250" s="23"/>
      <c r="K250" s="23"/>
      <c r="L250" s="24"/>
      <c r="M250" s="220"/>
      <c r="N250" s="25"/>
      <c r="O250" s="25"/>
      <c r="P250" s="25"/>
      <c r="Q250" s="25"/>
      <c r="R250" s="25"/>
      <c r="S250" s="25"/>
      <c r="T250" s="25"/>
      <c r="U250" s="25"/>
      <c r="V250" s="25"/>
      <c r="W250" s="25"/>
      <c r="X250" s="25"/>
      <c r="Y250" s="25"/>
      <c r="Z250" s="25"/>
      <c r="AA250" s="25"/>
      <c r="AB250" s="25"/>
      <c r="AC250" s="25"/>
      <c r="AD250" s="25"/>
      <c r="AE250" s="25"/>
      <c r="AF250" s="25"/>
      <c r="AG250" s="25"/>
      <c r="AH250" s="25"/>
      <c r="AI250" s="25"/>
      <c r="AJ250" s="25"/>
      <c r="AK250" s="25"/>
      <c r="AL250" s="25"/>
      <c r="AM250" s="25"/>
      <c r="AN250" s="25"/>
      <c r="AO250" s="25"/>
      <c r="AP250" s="25"/>
      <c r="AQ250" s="25"/>
      <c r="AR250" s="25"/>
      <c r="AS250" s="25"/>
      <c r="AT250" s="25"/>
      <c r="AU250" s="25"/>
      <c r="AV250" s="25"/>
      <c r="AW250" s="25"/>
      <c r="AX250" s="25"/>
      <c r="AY250" s="25"/>
      <c r="AZ250" s="25"/>
      <c r="BA250" s="25"/>
      <c r="BB250" s="25"/>
      <c r="BC250" s="25"/>
      <c r="BD250" s="25"/>
      <c r="BE250" s="25"/>
      <c r="BF250" s="25"/>
      <c r="BG250" s="25"/>
      <c r="BH250" s="25"/>
      <c r="BI250" s="25"/>
      <c r="BJ250" s="25"/>
      <c r="BK250" s="25"/>
      <c r="BL250" s="25"/>
      <c r="BM250" s="25"/>
      <c r="BN250" s="25"/>
      <c r="BO250" s="25"/>
      <c r="BP250" s="25"/>
      <c r="BQ250" s="25"/>
      <c r="BR250" s="25"/>
      <c r="BS250" s="25"/>
      <c r="BT250" s="25"/>
      <c r="BU250" s="25"/>
      <c r="BV250" s="25"/>
      <c r="BW250" s="25"/>
      <c r="BX250" s="25"/>
      <c r="BY250" s="25"/>
      <c r="BZ250" s="25"/>
      <c r="CA250" s="25"/>
      <c r="CB250" s="25"/>
      <c r="CC250" s="25"/>
      <c r="CD250" s="25"/>
      <c r="CE250" s="25"/>
      <c r="CF250" s="25"/>
      <c r="CG250" s="222"/>
      <c r="CH250" s="222"/>
    </row>
    <row r="251" spans="1:86" s="26" customFormat="1" ht="12.75">
      <c r="A251" s="21">
        <v>250</v>
      </c>
      <c r="B251" s="25"/>
      <c r="C251" s="220"/>
      <c r="D251" s="220"/>
      <c r="E251" s="220"/>
      <c r="F251" s="220"/>
      <c r="G251" s="220"/>
      <c r="H251" s="23"/>
      <c r="I251" s="220"/>
      <c r="J251" s="23"/>
      <c r="K251" s="23"/>
      <c r="L251" s="24"/>
      <c r="M251" s="220"/>
      <c r="N251" s="25"/>
      <c r="O251" s="25"/>
      <c r="P251" s="25"/>
      <c r="Q251" s="25"/>
      <c r="R251" s="25"/>
      <c r="S251" s="25"/>
      <c r="T251" s="25"/>
      <c r="U251" s="25"/>
      <c r="V251" s="25"/>
      <c r="W251" s="25"/>
      <c r="X251" s="25"/>
      <c r="Y251" s="25"/>
      <c r="Z251" s="25"/>
      <c r="AA251" s="25"/>
      <c r="AB251" s="25"/>
      <c r="AC251" s="25"/>
      <c r="AD251" s="25"/>
      <c r="AE251" s="25"/>
      <c r="AF251" s="25"/>
      <c r="AG251" s="25"/>
      <c r="AH251" s="25"/>
      <c r="AI251" s="25"/>
      <c r="AJ251" s="25"/>
      <c r="AK251" s="25"/>
      <c r="AL251" s="25"/>
      <c r="AM251" s="25"/>
      <c r="AN251" s="25"/>
      <c r="AO251" s="25"/>
      <c r="AP251" s="25"/>
      <c r="AQ251" s="25"/>
      <c r="AR251" s="25"/>
      <c r="AS251" s="25"/>
      <c r="AT251" s="25"/>
      <c r="AU251" s="25"/>
      <c r="AV251" s="25"/>
      <c r="AW251" s="25"/>
      <c r="AX251" s="25"/>
      <c r="AY251" s="25"/>
      <c r="AZ251" s="25"/>
      <c r="BA251" s="25"/>
      <c r="BB251" s="25"/>
      <c r="BC251" s="25"/>
      <c r="BD251" s="25"/>
      <c r="BE251" s="25"/>
      <c r="BF251" s="25"/>
      <c r="BG251" s="25"/>
      <c r="BH251" s="25"/>
      <c r="BI251" s="25"/>
      <c r="BJ251" s="25"/>
      <c r="BK251" s="25"/>
      <c r="BL251" s="25"/>
      <c r="BM251" s="25"/>
      <c r="BN251" s="25"/>
      <c r="BO251" s="25"/>
      <c r="BP251" s="25"/>
      <c r="BQ251" s="25"/>
      <c r="BR251" s="25"/>
      <c r="BS251" s="25"/>
      <c r="BT251" s="25"/>
      <c r="BU251" s="25"/>
      <c r="BV251" s="25"/>
      <c r="BW251" s="25"/>
      <c r="BX251" s="25"/>
      <c r="BY251" s="25"/>
      <c r="BZ251" s="25"/>
      <c r="CA251" s="25"/>
      <c r="CB251" s="25"/>
      <c r="CC251" s="25"/>
      <c r="CD251" s="25"/>
      <c r="CE251" s="25"/>
      <c r="CF251" s="25"/>
      <c r="CG251" s="222"/>
      <c r="CH251" s="222"/>
    </row>
    <row r="252" spans="1:86" s="191" customFormat="1" ht="12.75">
      <c r="A252" s="189"/>
      <c r="B252" s="190"/>
      <c r="C252" s="192"/>
      <c r="D252" s="192"/>
      <c r="E252" s="192"/>
      <c r="F252" s="192"/>
      <c r="G252" s="192"/>
      <c r="I252" s="192"/>
      <c r="L252" s="193"/>
      <c r="N252" s="190"/>
      <c r="O252" s="190"/>
      <c r="P252" s="190"/>
      <c r="Q252" s="190"/>
      <c r="R252" s="190"/>
      <c r="S252" s="190"/>
      <c r="T252" s="190"/>
      <c r="U252" s="190"/>
      <c r="V252" s="190"/>
      <c r="W252" s="190"/>
      <c r="X252" s="190"/>
      <c r="Y252" s="190"/>
      <c r="Z252" s="190"/>
      <c r="AA252" s="190"/>
      <c r="AB252" s="190"/>
      <c r="AC252" s="190"/>
      <c r="AD252" s="190"/>
      <c r="AE252" s="190"/>
      <c r="AF252" s="190"/>
      <c r="AG252" s="190"/>
      <c r="AH252" s="190"/>
      <c r="AI252" s="190"/>
      <c r="AJ252" s="190"/>
      <c r="AK252" s="190"/>
      <c r="AL252" s="190"/>
      <c r="AM252" s="190"/>
      <c r="AN252" s="190"/>
      <c r="AO252" s="190"/>
      <c r="AP252" s="190"/>
      <c r="AQ252" s="190"/>
      <c r="AR252" s="190"/>
      <c r="AS252" s="190"/>
      <c r="AT252" s="190"/>
      <c r="AU252" s="190"/>
      <c r="AV252" s="190"/>
      <c r="AW252" s="190"/>
      <c r="AX252" s="190"/>
      <c r="AY252" s="190"/>
      <c r="AZ252" s="190"/>
      <c r="BA252" s="190"/>
      <c r="BB252" s="190"/>
      <c r="BC252" s="190"/>
      <c r="BD252" s="190"/>
      <c r="BE252" s="190"/>
      <c r="BF252" s="190"/>
      <c r="BG252" s="190"/>
      <c r="BH252" s="190"/>
      <c r="BI252" s="190"/>
      <c r="BJ252" s="190"/>
      <c r="BK252" s="190"/>
      <c r="BL252" s="190"/>
      <c r="BM252" s="190"/>
      <c r="BN252" s="190"/>
      <c r="BO252" s="190"/>
      <c r="BP252" s="190"/>
      <c r="BQ252" s="190"/>
      <c r="BR252" s="190"/>
      <c r="BS252" s="190"/>
      <c r="BT252" s="190"/>
      <c r="BU252" s="190"/>
      <c r="BV252" s="190"/>
      <c r="BW252" s="190"/>
      <c r="BX252" s="190"/>
      <c r="BY252" s="190"/>
      <c r="BZ252" s="190"/>
      <c r="CA252" s="190"/>
      <c r="CB252" s="190"/>
      <c r="CC252" s="190"/>
      <c r="CD252" s="190"/>
      <c r="CE252" s="190"/>
      <c r="CF252" s="190"/>
      <c r="CG252" s="223"/>
      <c r="CH252" s="223"/>
    </row>
    <row r="253" spans="1:86" s="211" customFormat="1" ht="15.75">
      <c r="A253" s="206"/>
      <c r="B253" s="207"/>
      <c r="C253" s="209"/>
      <c r="D253" s="209"/>
      <c r="E253" s="209"/>
      <c r="F253" s="209"/>
      <c r="G253" s="209"/>
      <c r="H253" s="208"/>
      <c r="I253" s="209"/>
      <c r="J253" s="208"/>
      <c r="K253" s="208"/>
      <c r="L253" s="210"/>
      <c r="N253" s="212"/>
      <c r="O253" s="212"/>
      <c r="P253" s="212"/>
      <c r="Q253" s="213" t="s">
        <v>15</v>
      </c>
      <c r="R253" s="213" t="s">
        <v>16</v>
      </c>
      <c r="S253" s="213" t="s">
        <v>17</v>
      </c>
      <c r="T253" s="213" t="s">
        <v>81</v>
      </c>
      <c r="U253" s="213" t="s">
        <v>82</v>
      </c>
      <c r="V253" s="213" t="s">
        <v>18</v>
      </c>
      <c r="W253" s="213" t="s">
        <v>19</v>
      </c>
      <c r="X253" s="213" t="s">
        <v>79</v>
      </c>
      <c r="Y253" s="213" t="s">
        <v>80</v>
      </c>
      <c r="Z253" s="213" t="s">
        <v>20</v>
      </c>
      <c r="AA253" s="213" t="s">
        <v>21</v>
      </c>
      <c r="AB253" s="213" t="s">
        <v>27</v>
      </c>
      <c r="AC253" s="213" t="s">
        <v>28</v>
      </c>
      <c r="AD253" s="213" t="s">
        <v>29</v>
      </c>
      <c r="AE253" s="213" t="s">
        <v>30</v>
      </c>
      <c r="AF253" s="213" t="s">
        <v>31</v>
      </c>
      <c r="AG253" s="213" t="s">
        <v>32</v>
      </c>
      <c r="AH253" s="213" t="s">
        <v>89</v>
      </c>
      <c r="AI253" s="213" t="s">
        <v>90</v>
      </c>
      <c r="AJ253" s="213" t="s">
        <v>91</v>
      </c>
      <c r="AK253" s="213" t="s">
        <v>92</v>
      </c>
      <c r="AL253" s="213" t="s">
        <v>93</v>
      </c>
      <c r="AM253" s="213" t="s">
        <v>94</v>
      </c>
      <c r="AN253" s="213" t="s">
        <v>95</v>
      </c>
      <c r="AO253" s="213" t="s">
        <v>96</v>
      </c>
      <c r="AP253" s="213" t="s">
        <v>33</v>
      </c>
      <c r="AQ253" s="213" t="s">
        <v>34</v>
      </c>
      <c r="AR253" s="213" t="s">
        <v>35</v>
      </c>
      <c r="AS253" s="213" t="s">
        <v>36</v>
      </c>
      <c r="AT253" s="213" t="s">
        <v>37</v>
      </c>
      <c r="AU253" s="213" t="s">
        <v>38</v>
      </c>
      <c r="AV253" s="213" t="s">
        <v>39</v>
      </c>
      <c r="AW253" s="213" t="s">
        <v>40</v>
      </c>
      <c r="AX253" s="213" t="s">
        <v>41</v>
      </c>
      <c r="AY253" s="213" t="s">
        <v>42</v>
      </c>
      <c r="AZ253" s="213" t="s">
        <v>43</v>
      </c>
      <c r="BA253" s="213" t="s">
        <v>44</v>
      </c>
      <c r="BB253" s="213" t="s">
        <v>83</v>
      </c>
      <c r="BC253" s="213" t="s">
        <v>84</v>
      </c>
      <c r="BD253" s="213" t="s">
        <v>85</v>
      </c>
      <c r="BE253" s="213" t="s">
        <v>86</v>
      </c>
      <c r="BF253" s="213" t="s">
        <v>87</v>
      </c>
      <c r="BG253" s="213" t="s">
        <v>98</v>
      </c>
      <c r="BH253" s="213" t="s">
        <v>99</v>
      </c>
      <c r="BI253" s="213" t="s">
        <v>100</v>
      </c>
      <c r="BJ253" s="214">
        <v>1</v>
      </c>
      <c r="BK253" s="214">
        <v>2</v>
      </c>
      <c r="BL253" s="214">
        <v>3</v>
      </c>
      <c r="BM253" s="214">
        <v>4</v>
      </c>
      <c r="BN253" s="214">
        <v>5</v>
      </c>
      <c r="BO253" s="214">
        <v>6</v>
      </c>
      <c r="BP253" s="214">
        <v>7</v>
      </c>
      <c r="BQ253" s="214">
        <v>8</v>
      </c>
      <c r="BR253" s="214">
        <v>9</v>
      </c>
      <c r="BS253" s="214">
        <v>10</v>
      </c>
      <c r="BT253" s="214">
        <v>11</v>
      </c>
      <c r="BU253" s="214">
        <v>12</v>
      </c>
      <c r="BV253" s="214">
        <v>13</v>
      </c>
      <c r="BW253" s="214">
        <v>14</v>
      </c>
      <c r="BX253" s="214">
        <v>15</v>
      </c>
      <c r="BY253" s="214">
        <v>16</v>
      </c>
      <c r="BZ253" s="214">
        <v>17</v>
      </c>
      <c r="CA253" s="214">
        <v>18</v>
      </c>
      <c r="CB253" s="214">
        <v>19</v>
      </c>
      <c r="CC253" s="214">
        <v>20</v>
      </c>
      <c r="CD253" s="214">
        <v>21</v>
      </c>
      <c r="CE253" s="214">
        <v>22</v>
      </c>
      <c r="CF253" s="214">
        <v>23</v>
      </c>
      <c r="CG253" s="224"/>
      <c r="CH253" s="224"/>
    </row>
    <row r="254" spans="1:86" s="211" customFormat="1">
      <c r="A254" s="206"/>
      <c r="B254" s="207"/>
      <c r="C254" s="209"/>
      <c r="D254" s="209"/>
      <c r="E254" s="209"/>
      <c r="F254" s="209"/>
      <c r="G254" s="209"/>
      <c r="H254" s="208"/>
      <c r="I254" s="209"/>
      <c r="J254" s="208"/>
      <c r="K254" s="208"/>
      <c r="L254" s="215"/>
      <c r="N254" s="212"/>
      <c r="O254" s="212"/>
      <c r="P254" s="212"/>
      <c r="Q254" s="212">
        <f t="shared" ref="Q254:AV254" si="0">SUM(Q2:Q251)</f>
        <v>0</v>
      </c>
      <c r="R254" s="212">
        <f t="shared" si="0"/>
        <v>0</v>
      </c>
      <c r="S254" s="212">
        <f t="shared" si="0"/>
        <v>0</v>
      </c>
      <c r="T254" s="212">
        <f t="shared" si="0"/>
        <v>0</v>
      </c>
      <c r="U254" s="212">
        <f t="shared" si="0"/>
        <v>0</v>
      </c>
      <c r="V254" s="212">
        <f t="shared" si="0"/>
        <v>0</v>
      </c>
      <c r="W254" s="212">
        <f t="shared" si="0"/>
        <v>0</v>
      </c>
      <c r="X254" s="212">
        <f t="shared" si="0"/>
        <v>0</v>
      </c>
      <c r="Y254" s="212">
        <f t="shared" si="0"/>
        <v>0</v>
      </c>
      <c r="Z254" s="212">
        <f t="shared" si="0"/>
        <v>0</v>
      </c>
      <c r="AA254" s="212">
        <f t="shared" si="0"/>
        <v>0</v>
      </c>
      <c r="AB254" s="212">
        <f t="shared" si="0"/>
        <v>0</v>
      </c>
      <c r="AC254" s="212">
        <f t="shared" si="0"/>
        <v>0</v>
      </c>
      <c r="AD254" s="212">
        <f t="shared" si="0"/>
        <v>0</v>
      </c>
      <c r="AE254" s="212">
        <f t="shared" si="0"/>
        <v>0</v>
      </c>
      <c r="AF254" s="212">
        <f t="shared" si="0"/>
        <v>0</v>
      </c>
      <c r="AG254" s="212">
        <f t="shared" si="0"/>
        <v>0</v>
      </c>
      <c r="AH254" s="212">
        <f t="shared" si="0"/>
        <v>0</v>
      </c>
      <c r="AI254" s="212">
        <f t="shared" si="0"/>
        <v>0</v>
      </c>
      <c r="AJ254" s="212">
        <f t="shared" si="0"/>
        <v>0</v>
      </c>
      <c r="AK254" s="212">
        <f t="shared" si="0"/>
        <v>0</v>
      </c>
      <c r="AL254" s="212">
        <f t="shared" si="0"/>
        <v>0</v>
      </c>
      <c r="AM254" s="212">
        <f t="shared" si="0"/>
        <v>0</v>
      </c>
      <c r="AN254" s="212">
        <f t="shared" si="0"/>
        <v>0</v>
      </c>
      <c r="AO254" s="212">
        <f t="shared" si="0"/>
        <v>0</v>
      </c>
      <c r="AP254" s="212">
        <f t="shared" si="0"/>
        <v>0</v>
      </c>
      <c r="AQ254" s="212">
        <f t="shared" si="0"/>
        <v>0</v>
      </c>
      <c r="AR254" s="212">
        <f t="shared" si="0"/>
        <v>0</v>
      </c>
      <c r="AS254" s="212">
        <f t="shared" si="0"/>
        <v>0</v>
      </c>
      <c r="AT254" s="212">
        <f t="shared" si="0"/>
        <v>0</v>
      </c>
      <c r="AU254" s="212">
        <f t="shared" si="0"/>
        <v>0</v>
      </c>
      <c r="AV254" s="212">
        <f t="shared" si="0"/>
        <v>0</v>
      </c>
      <c r="AW254" s="212">
        <f t="shared" ref="AW254:CF254" si="1">SUM(AW2:AW251)</f>
        <v>0</v>
      </c>
      <c r="AX254" s="212">
        <f t="shared" si="1"/>
        <v>0</v>
      </c>
      <c r="AY254" s="212">
        <f t="shared" si="1"/>
        <v>0</v>
      </c>
      <c r="AZ254" s="212">
        <f t="shared" si="1"/>
        <v>0</v>
      </c>
      <c r="BA254" s="212">
        <f t="shared" si="1"/>
        <v>0</v>
      </c>
      <c r="BB254" s="212">
        <f t="shared" si="1"/>
        <v>0</v>
      </c>
      <c r="BC254" s="212">
        <f t="shared" si="1"/>
        <v>0</v>
      </c>
      <c r="BD254" s="212">
        <f t="shared" si="1"/>
        <v>0</v>
      </c>
      <c r="BE254" s="212">
        <f t="shared" si="1"/>
        <v>0</v>
      </c>
      <c r="BF254" s="212">
        <f t="shared" si="1"/>
        <v>0</v>
      </c>
      <c r="BG254" s="212">
        <f t="shared" si="1"/>
        <v>0</v>
      </c>
      <c r="BH254" s="212">
        <f t="shared" si="1"/>
        <v>0</v>
      </c>
      <c r="BI254" s="212">
        <f t="shared" si="1"/>
        <v>0</v>
      </c>
      <c r="BJ254" s="212">
        <f t="shared" si="1"/>
        <v>0</v>
      </c>
      <c r="BK254" s="212">
        <f t="shared" si="1"/>
        <v>0</v>
      </c>
      <c r="BL254" s="212">
        <f t="shared" si="1"/>
        <v>0</v>
      </c>
      <c r="BM254" s="212">
        <f t="shared" si="1"/>
        <v>0</v>
      </c>
      <c r="BN254" s="212">
        <f t="shared" si="1"/>
        <v>0</v>
      </c>
      <c r="BO254" s="212">
        <f t="shared" si="1"/>
        <v>0</v>
      </c>
      <c r="BP254" s="212">
        <f t="shared" si="1"/>
        <v>0</v>
      </c>
      <c r="BQ254" s="212">
        <f t="shared" si="1"/>
        <v>0</v>
      </c>
      <c r="BR254" s="212">
        <f t="shared" si="1"/>
        <v>0</v>
      </c>
      <c r="BS254" s="212">
        <f t="shared" si="1"/>
        <v>0</v>
      </c>
      <c r="BT254" s="212">
        <f t="shared" si="1"/>
        <v>0</v>
      </c>
      <c r="BU254" s="212">
        <f t="shared" si="1"/>
        <v>0</v>
      </c>
      <c r="BV254" s="212">
        <f t="shared" si="1"/>
        <v>0</v>
      </c>
      <c r="BW254" s="212">
        <f t="shared" si="1"/>
        <v>0</v>
      </c>
      <c r="BX254" s="212">
        <f t="shared" si="1"/>
        <v>0</v>
      </c>
      <c r="BY254" s="212">
        <f t="shared" si="1"/>
        <v>0</v>
      </c>
      <c r="BZ254" s="212">
        <f t="shared" si="1"/>
        <v>0</v>
      </c>
      <c r="CA254" s="212">
        <f t="shared" si="1"/>
        <v>0</v>
      </c>
      <c r="CB254" s="212">
        <f t="shared" si="1"/>
        <v>0</v>
      </c>
      <c r="CC254" s="212">
        <f t="shared" si="1"/>
        <v>0</v>
      </c>
      <c r="CD254" s="212">
        <f t="shared" si="1"/>
        <v>0</v>
      </c>
      <c r="CE254" s="212">
        <f t="shared" si="1"/>
        <v>0</v>
      </c>
      <c r="CF254" s="212">
        <f t="shared" si="1"/>
        <v>0</v>
      </c>
      <c r="CG254" s="224"/>
      <c r="CH254" s="224"/>
    </row>
    <row r="255" spans="1:86" s="211" customFormat="1">
      <c r="A255" s="206"/>
      <c r="B255" s="207"/>
      <c r="C255" s="209"/>
      <c r="D255" s="209"/>
      <c r="E255" s="209"/>
      <c r="F255" s="209"/>
      <c r="G255" s="209"/>
      <c r="H255" s="208"/>
      <c r="I255" s="209"/>
      <c r="J255" s="208"/>
      <c r="K255" s="208">
        <f>COUNTBLANK(K2:K251)</f>
        <v>250</v>
      </c>
      <c r="L255" s="215"/>
      <c r="N255" s="212"/>
      <c r="O255" s="212"/>
      <c r="P255" s="212"/>
      <c r="Q255" s="216" t="e">
        <f>SUM(Q2:Q251)/K256</f>
        <v>#DIV/0!</v>
      </c>
      <c r="R255" s="216" t="e">
        <f>SUM(R2:R251)/K256</f>
        <v>#DIV/0!</v>
      </c>
      <c r="S255" s="216" t="e">
        <f>SUM(S2:S251)/K256</f>
        <v>#DIV/0!</v>
      </c>
      <c r="T255" s="216" t="e">
        <f>SUM(T2:T251)/K256</f>
        <v>#DIV/0!</v>
      </c>
      <c r="U255" s="216" t="e">
        <f>SUM(U2:U251)/K256</f>
        <v>#DIV/0!</v>
      </c>
      <c r="V255" s="216" t="e">
        <f>SUM(V2:V251)/K256</f>
        <v>#DIV/0!</v>
      </c>
      <c r="W255" s="216" t="e">
        <f>SUM(W2:W251)/K256</f>
        <v>#DIV/0!</v>
      </c>
      <c r="X255" s="216" t="e">
        <f>SUM(X2:X251)/K256</f>
        <v>#DIV/0!</v>
      </c>
      <c r="Y255" s="216" t="e">
        <f>SUM(Y2:Y251)/K256</f>
        <v>#DIV/0!</v>
      </c>
      <c r="Z255" s="216" t="e">
        <f>SUM(Z2:Z251)/K256</f>
        <v>#DIV/0!</v>
      </c>
      <c r="AA255" s="216" t="e">
        <f>SUM(AA2:AA251)/K256</f>
        <v>#DIV/0!</v>
      </c>
      <c r="AB255" s="216" t="e">
        <f>SUM(AB2:AB251)/K256</f>
        <v>#DIV/0!</v>
      </c>
      <c r="AC255" s="216" t="e">
        <f>SUM(AC2:AC251)/K256</f>
        <v>#DIV/0!</v>
      </c>
      <c r="AD255" s="216" t="e">
        <f>SUM(AD2:AD251)/K256</f>
        <v>#DIV/0!</v>
      </c>
      <c r="AE255" s="216" t="e">
        <f>SUM(AE2:AE251)/K256</f>
        <v>#DIV/0!</v>
      </c>
      <c r="AF255" s="216" t="e">
        <f>SUM(AF2:AF251)/K256</f>
        <v>#DIV/0!</v>
      </c>
      <c r="AG255" s="216" t="e">
        <f>SUM(AG2:AG251)/K256</f>
        <v>#DIV/0!</v>
      </c>
      <c r="AH255" s="216" t="e">
        <f>SUM(AH2:AH251)/K256</f>
        <v>#DIV/0!</v>
      </c>
      <c r="AI255" s="216" t="e">
        <f>SUM(AI2:AI251)/K256</f>
        <v>#DIV/0!</v>
      </c>
      <c r="AJ255" s="216" t="e">
        <f>SUM(AJ2:AJ251)/K256</f>
        <v>#DIV/0!</v>
      </c>
      <c r="AK255" s="216" t="e">
        <f>SUM(AK2:AK251)/K256</f>
        <v>#DIV/0!</v>
      </c>
      <c r="AL255" s="216" t="e">
        <f>SUM(AL2:AL251)/K256</f>
        <v>#DIV/0!</v>
      </c>
      <c r="AM255" s="216" t="e">
        <f>SUM(AM2:AM251)/K256</f>
        <v>#DIV/0!</v>
      </c>
      <c r="AN255" s="216" t="e">
        <f>SUM(AN2:AN251)/K256</f>
        <v>#DIV/0!</v>
      </c>
      <c r="AO255" s="216" t="e">
        <f>SUM(AO2:AO251)/K256</f>
        <v>#DIV/0!</v>
      </c>
      <c r="AP255" s="216" t="e">
        <f>SUM(AP2:AP251)/K256</f>
        <v>#DIV/0!</v>
      </c>
      <c r="AQ255" s="216" t="e">
        <f>SUM(AQ2:AQ251)/K256</f>
        <v>#DIV/0!</v>
      </c>
      <c r="AR255" s="216" t="e">
        <f>SUM(AR2:AR251)/K256</f>
        <v>#DIV/0!</v>
      </c>
      <c r="AS255" s="216" t="e">
        <f>SUM(AS2:AS251)/K256</f>
        <v>#DIV/0!</v>
      </c>
      <c r="AT255" s="216" t="e">
        <f>SUM(AT2:AT251)/K256</f>
        <v>#DIV/0!</v>
      </c>
      <c r="AU255" s="216" t="e">
        <f>SUM(AU2:AU251)/K256</f>
        <v>#DIV/0!</v>
      </c>
      <c r="AV255" s="216" t="e">
        <f>SUM(AV2:AV251)/K256</f>
        <v>#DIV/0!</v>
      </c>
      <c r="AW255" s="216" t="e">
        <f>SUM(AW2:AW251)/K256</f>
        <v>#DIV/0!</v>
      </c>
      <c r="AX255" s="216" t="e">
        <f>SUM(AX2:AX251)/K256</f>
        <v>#DIV/0!</v>
      </c>
      <c r="AY255" s="216" t="e">
        <f>SUM(AY2:AY251)/K256</f>
        <v>#DIV/0!</v>
      </c>
      <c r="AZ255" s="216" t="e">
        <f>SUM(AZ2:AZ251)/K256</f>
        <v>#DIV/0!</v>
      </c>
      <c r="BA255" s="216" t="e">
        <f>SUM(BA2:BA251)/K256</f>
        <v>#DIV/0!</v>
      </c>
      <c r="BB255" s="216" t="e">
        <f>SUM(BB2:BB251)/K256</f>
        <v>#DIV/0!</v>
      </c>
      <c r="BC255" s="216" t="e">
        <f>SUM(BC2:BC251)/K256</f>
        <v>#DIV/0!</v>
      </c>
      <c r="BD255" s="216" t="e">
        <f>SUM(BD2:BD251)/K256</f>
        <v>#DIV/0!</v>
      </c>
      <c r="BE255" s="216" t="e">
        <f>SUM(BE2:BE251)/K256</f>
        <v>#DIV/0!</v>
      </c>
      <c r="BF255" s="216" t="e">
        <f>SUM(BF2:BF251)/K256</f>
        <v>#DIV/0!</v>
      </c>
      <c r="BG255" s="216" t="e">
        <f>SUM(BG2:BG251)/K256</f>
        <v>#DIV/0!</v>
      </c>
      <c r="BH255" s="216" t="e">
        <f>SUM(BH2:BH251)/K256</f>
        <v>#DIV/0!</v>
      </c>
      <c r="BI255" s="216" t="e">
        <f>SUM(BI2:BI251)/K256</f>
        <v>#DIV/0!</v>
      </c>
      <c r="BJ255" s="216" t="e">
        <f>SUM(BJ2:BJ251)/K256</f>
        <v>#DIV/0!</v>
      </c>
      <c r="BK255" s="216" t="e">
        <f>SUM(BK2:BK251)/K256</f>
        <v>#DIV/0!</v>
      </c>
      <c r="BL255" s="216" t="e">
        <f>SUM(BL2:BL251)/K256</f>
        <v>#DIV/0!</v>
      </c>
      <c r="BM255" s="216" t="e">
        <f>SUM(BM2:BM251)/K256</f>
        <v>#DIV/0!</v>
      </c>
      <c r="BN255" s="216" t="e">
        <f>SUM(BN2:BN251)/K256</f>
        <v>#DIV/0!</v>
      </c>
      <c r="BO255" s="216" t="e">
        <f>SUM(BO2:BO251)/K256</f>
        <v>#DIV/0!</v>
      </c>
      <c r="BP255" s="216" t="e">
        <f>SUM(BP2:BP251)/K256</f>
        <v>#DIV/0!</v>
      </c>
      <c r="BQ255" s="216" t="e">
        <f>SUM(BQ2:BQ251)/K256</f>
        <v>#DIV/0!</v>
      </c>
      <c r="BR255" s="216" t="e">
        <f>SUM(BR2:BR251)/K256</f>
        <v>#DIV/0!</v>
      </c>
      <c r="BS255" s="216" t="e">
        <f>SUM(BS2:BS251)/K256</f>
        <v>#DIV/0!</v>
      </c>
      <c r="BT255" s="216" t="e">
        <f>SUM(BT2:BT251)/K256</f>
        <v>#DIV/0!</v>
      </c>
      <c r="BU255" s="216" t="e">
        <f>SUM(BU2:BU251)/K256</f>
        <v>#DIV/0!</v>
      </c>
      <c r="BV255" s="216" t="e">
        <f>SUM(BV2:BV251)/K256</f>
        <v>#DIV/0!</v>
      </c>
      <c r="BW255" s="216" t="e">
        <f>SUM(BW2:BW251)/K256</f>
        <v>#DIV/0!</v>
      </c>
      <c r="BX255" s="216" t="e">
        <f>SUM(BX2:BX251)/K256</f>
        <v>#DIV/0!</v>
      </c>
      <c r="BY255" s="216" t="e">
        <f>SUM(BY2:BY251)/K256</f>
        <v>#DIV/0!</v>
      </c>
      <c r="BZ255" s="216" t="e">
        <f>SUM(BZ2:BZ251)/K256</f>
        <v>#DIV/0!</v>
      </c>
      <c r="CA255" s="216" t="e">
        <f>SUM(CA2:CA251)/K256</f>
        <v>#DIV/0!</v>
      </c>
      <c r="CB255" s="216" t="e">
        <f>SUM(CB2:CB251)/K256</f>
        <v>#DIV/0!</v>
      </c>
      <c r="CC255" s="216" t="e">
        <f>SUM(CC2:CC251)/K256</f>
        <v>#DIV/0!</v>
      </c>
      <c r="CD255" s="216" t="e">
        <f>SUM(CD2:CD251)/K256</f>
        <v>#DIV/0!</v>
      </c>
      <c r="CE255" s="216" t="e">
        <f>SUM(CE2:CE251)/K256</f>
        <v>#DIV/0!</v>
      </c>
      <c r="CF255" s="216" t="e">
        <f>SUM(CF2:CF251)/K256</f>
        <v>#DIV/0!</v>
      </c>
      <c r="CG255" s="224"/>
      <c r="CH255" s="224"/>
    </row>
    <row r="256" spans="1:86" s="211" customFormat="1">
      <c r="A256" s="206"/>
      <c r="B256" s="207"/>
      <c r="C256" s="209"/>
      <c r="D256" s="209"/>
      <c r="E256" s="209"/>
      <c r="F256" s="209"/>
      <c r="G256" s="209"/>
      <c r="H256" s="208"/>
      <c r="I256" s="209"/>
      <c r="J256" s="208"/>
      <c r="K256" s="208">
        <f>COUNTA(K2:K251)</f>
        <v>0</v>
      </c>
      <c r="L256" s="215"/>
      <c r="N256" s="212"/>
      <c r="O256" s="212"/>
      <c r="P256" s="212"/>
      <c r="Q256" s="216" t="e">
        <f>Q255</f>
        <v>#DIV/0!</v>
      </c>
      <c r="R256" s="216" t="e">
        <f t="shared" ref="R256:CF256" si="2">R255</f>
        <v>#DIV/0!</v>
      </c>
      <c r="S256" s="216" t="e">
        <f t="shared" si="2"/>
        <v>#DIV/0!</v>
      </c>
      <c r="T256" s="216" t="e">
        <f t="shared" si="2"/>
        <v>#DIV/0!</v>
      </c>
      <c r="U256" s="216" t="e">
        <f t="shared" si="2"/>
        <v>#DIV/0!</v>
      </c>
      <c r="V256" s="216" t="e">
        <f t="shared" si="2"/>
        <v>#DIV/0!</v>
      </c>
      <c r="W256" s="216" t="e">
        <f t="shared" si="2"/>
        <v>#DIV/0!</v>
      </c>
      <c r="X256" s="216" t="e">
        <f t="shared" si="2"/>
        <v>#DIV/0!</v>
      </c>
      <c r="Y256" s="216" t="e">
        <f t="shared" si="2"/>
        <v>#DIV/0!</v>
      </c>
      <c r="Z256" s="216" t="e">
        <f t="shared" si="2"/>
        <v>#DIV/0!</v>
      </c>
      <c r="AA256" s="216" t="e">
        <f t="shared" si="2"/>
        <v>#DIV/0!</v>
      </c>
      <c r="AB256" s="216" t="e">
        <f t="shared" si="2"/>
        <v>#DIV/0!</v>
      </c>
      <c r="AC256" s="216" t="e">
        <f t="shared" si="2"/>
        <v>#DIV/0!</v>
      </c>
      <c r="AD256" s="216" t="e">
        <f t="shared" si="2"/>
        <v>#DIV/0!</v>
      </c>
      <c r="AE256" s="216" t="e">
        <f t="shared" si="2"/>
        <v>#DIV/0!</v>
      </c>
      <c r="AF256" s="216" t="e">
        <f t="shared" si="2"/>
        <v>#DIV/0!</v>
      </c>
      <c r="AG256" s="216" t="e">
        <f t="shared" si="2"/>
        <v>#DIV/0!</v>
      </c>
      <c r="AH256" s="216" t="e">
        <f t="shared" si="2"/>
        <v>#DIV/0!</v>
      </c>
      <c r="AI256" s="216" t="e">
        <f t="shared" si="2"/>
        <v>#DIV/0!</v>
      </c>
      <c r="AJ256" s="216" t="e">
        <f t="shared" si="2"/>
        <v>#DIV/0!</v>
      </c>
      <c r="AK256" s="216" t="e">
        <f t="shared" si="2"/>
        <v>#DIV/0!</v>
      </c>
      <c r="AL256" s="216" t="e">
        <f t="shared" si="2"/>
        <v>#DIV/0!</v>
      </c>
      <c r="AM256" s="216" t="e">
        <f t="shared" si="2"/>
        <v>#DIV/0!</v>
      </c>
      <c r="AN256" s="216" t="e">
        <f t="shared" si="2"/>
        <v>#DIV/0!</v>
      </c>
      <c r="AO256" s="216" t="e">
        <f t="shared" si="2"/>
        <v>#DIV/0!</v>
      </c>
      <c r="AP256" s="216" t="e">
        <f t="shared" si="2"/>
        <v>#DIV/0!</v>
      </c>
      <c r="AQ256" s="216" t="e">
        <f t="shared" si="2"/>
        <v>#DIV/0!</v>
      </c>
      <c r="AR256" s="216" t="e">
        <f t="shared" si="2"/>
        <v>#DIV/0!</v>
      </c>
      <c r="AS256" s="216" t="e">
        <f t="shared" si="2"/>
        <v>#DIV/0!</v>
      </c>
      <c r="AT256" s="216" t="e">
        <f t="shared" si="2"/>
        <v>#DIV/0!</v>
      </c>
      <c r="AU256" s="216" t="e">
        <f t="shared" si="2"/>
        <v>#DIV/0!</v>
      </c>
      <c r="AV256" s="216" t="e">
        <f t="shared" si="2"/>
        <v>#DIV/0!</v>
      </c>
      <c r="AW256" s="216" t="e">
        <f t="shared" si="2"/>
        <v>#DIV/0!</v>
      </c>
      <c r="AX256" s="216" t="e">
        <f t="shared" si="2"/>
        <v>#DIV/0!</v>
      </c>
      <c r="AY256" s="216" t="e">
        <f t="shared" si="2"/>
        <v>#DIV/0!</v>
      </c>
      <c r="AZ256" s="216" t="e">
        <f t="shared" si="2"/>
        <v>#DIV/0!</v>
      </c>
      <c r="BA256" s="216" t="e">
        <f t="shared" si="2"/>
        <v>#DIV/0!</v>
      </c>
      <c r="BB256" s="216" t="e">
        <f t="shared" si="2"/>
        <v>#DIV/0!</v>
      </c>
      <c r="BC256" s="216" t="e">
        <f t="shared" si="2"/>
        <v>#DIV/0!</v>
      </c>
      <c r="BD256" s="216" t="e">
        <f t="shared" si="2"/>
        <v>#DIV/0!</v>
      </c>
      <c r="BE256" s="216" t="e">
        <f t="shared" si="2"/>
        <v>#DIV/0!</v>
      </c>
      <c r="BF256" s="216" t="e">
        <f t="shared" si="2"/>
        <v>#DIV/0!</v>
      </c>
      <c r="BG256" s="216" t="e">
        <f t="shared" si="2"/>
        <v>#DIV/0!</v>
      </c>
      <c r="BH256" s="216" t="e">
        <f t="shared" si="2"/>
        <v>#DIV/0!</v>
      </c>
      <c r="BI256" s="216" t="e">
        <f t="shared" si="2"/>
        <v>#DIV/0!</v>
      </c>
      <c r="BJ256" s="216" t="e">
        <f t="shared" si="2"/>
        <v>#DIV/0!</v>
      </c>
      <c r="BK256" s="216" t="e">
        <f t="shared" si="2"/>
        <v>#DIV/0!</v>
      </c>
      <c r="BL256" s="216" t="e">
        <f t="shared" si="2"/>
        <v>#DIV/0!</v>
      </c>
      <c r="BM256" s="216" t="e">
        <f t="shared" si="2"/>
        <v>#DIV/0!</v>
      </c>
      <c r="BN256" s="216" t="e">
        <f t="shared" si="2"/>
        <v>#DIV/0!</v>
      </c>
      <c r="BO256" s="216" t="e">
        <f t="shared" si="2"/>
        <v>#DIV/0!</v>
      </c>
      <c r="BP256" s="216" t="e">
        <f t="shared" si="2"/>
        <v>#DIV/0!</v>
      </c>
      <c r="BQ256" s="216" t="e">
        <f t="shared" si="2"/>
        <v>#DIV/0!</v>
      </c>
      <c r="BR256" s="216" t="e">
        <f t="shared" si="2"/>
        <v>#DIV/0!</v>
      </c>
      <c r="BS256" s="216" t="e">
        <f t="shared" si="2"/>
        <v>#DIV/0!</v>
      </c>
      <c r="BT256" s="216" t="e">
        <f t="shared" si="2"/>
        <v>#DIV/0!</v>
      </c>
      <c r="BU256" s="216" t="e">
        <f t="shared" si="2"/>
        <v>#DIV/0!</v>
      </c>
      <c r="BV256" s="216" t="e">
        <f t="shared" si="2"/>
        <v>#DIV/0!</v>
      </c>
      <c r="BW256" s="216" t="e">
        <f t="shared" si="2"/>
        <v>#DIV/0!</v>
      </c>
      <c r="BX256" s="216" t="e">
        <f t="shared" si="2"/>
        <v>#DIV/0!</v>
      </c>
      <c r="BY256" s="216" t="e">
        <f t="shared" si="2"/>
        <v>#DIV/0!</v>
      </c>
      <c r="BZ256" s="216" t="e">
        <f t="shared" si="2"/>
        <v>#DIV/0!</v>
      </c>
      <c r="CA256" s="216" t="e">
        <f t="shared" si="2"/>
        <v>#DIV/0!</v>
      </c>
      <c r="CB256" s="216" t="e">
        <f t="shared" si="2"/>
        <v>#DIV/0!</v>
      </c>
      <c r="CC256" s="216" t="e">
        <f t="shared" si="2"/>
        <v>#DIV/0!</v>
      </c>
      <c r="CD256" s="216" t="e">
        <f t="shared" si="2"/>
        <v>#DIV/0!</v>
      </c>
      <c r="CE256" s="216" t="e">
        <f t="shared" si="2"/>
        <v>#DIV/0!</v>
      </c>
      <c r="CF256" s="216" t="e">
        <f t="shared" si="2"/>
        <v>#DIV/0!</v>
      </c>
      <c r="CG256" s="224"/>
      <c r="CH256" s="224"/>
    </row>
    <row r="257" spans="1:86" s="211" customFormat="1">
      <c r="A257" s="206"/>
      <c r="B257" s="207"/>
      <c r="C257" s="209"/>
      <c r="D257" s="209"/>
      <c r="E257" s="209"/>
      <c r="F257" s="209"/>
      <c r="G257" s="209"/>
      <c r="H257" s="208"/>
      <c r="I257" s="209"/>
      <c r="J257" s="208"/>
      <c r="K257" s="208"/>
      <c r="L257" s="215"/>
      <c r="N257" s="212"/>
      <c r="O257" s="212"/>
      <c r="P257" s="212"/>
      <c r="Q257" s="212"/>
      <c r="R257" s="212"/>
      <c r="S257" s="212"/>
      <c r="T257" s="212"/>
      <c r="U257" s="212"/>
      <c r="V257" s="212"/>
      <c r="W257" s="212"/>
      <c r="X257" s="212"/>
      <c r="Y257" s="212"/>
      <c r="Z257" s="212"/>
      <c r="AA257" s="212"/>
      <c r="AB257" s="212"/>
      <c r="AC257" s="212"/>
      <c r="AD257" s="212"/>
      <c r="AE257" s="212"/>
      <c r="AF257" s="212"/>
      <c r="AG257" s="212"/>
      <c r="AH257" s="212"/>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c r="BI257" s="212"/>
      <c r="BJ257" s="212"/>
      <c r="BK257" s="212"/>
      <c r="BL257" s="212"/>
      <c r="BM257" s="212"/>
      <c r="BN257" s="212"/>
      <c r="BO257" s="212"/>
      <c r="BP257" s="212"/>
      <c r="BQ257" s="212"/>
      <c r="BR257" s="212"/>
      <c r="BS257" s="212"/>
      <c r="BT257" s="212"/>
      <c r="BU257" s="212"/>
      <c r="BV257" s="212"/>
      <c r="BW257" s="212"/>
      <c r="BX257" s="212"/>
      <c r="BY257" s="212"/>
      <c r="BZ257" s="212"/>
      <c r="CA257" s="212"/>
      <c r="CB257" s="212"/>
      <c r="CC257" s="212"/>
      <c r="CD257" s="212"/>
      <c r="CE257" s="212"/>
      <c r="CF257" s="212"/>
      <c r="CG257" s="224"/>
      <c r="CH257" s="224"/>
    </row>
    <row r="258" spans="1:86" s="194" customFormat="1">
      <c r="A258" s="177"/>
      <c r="B258" s="178"/>
      <c r="C258" s="179"/>
      <c r="D258" s="179"/>
      <c r="E258" s="179"/>
      <c r="F258" s="179"/>
      <c r="G258" s="179"/>
      <c r="H258" s="170"/>
      <c r="I258" s="179"/>
      <c r="J258" s="170"/>
      <c r="K258" s="170"/>
      <c r="L258" s="196"/>
      <c r="N258" s="195"/>
      <c r="O258" s="195"/>
      <c r="P258" s="195"/>
      <c r="Q258" s="195"/>
      <c r="R258" s="195"/>
      <c r="S258" s="195"/>
      <c r="T258" s="195"/>
      <c r="U258" s="195"/>
      <c r="V258" s="195"/>
      <c r="W258" s="195"/>
      <c r="X258" s="195"/>
      <c r="Y258" s="195"/>
      <c r="Z258" s="195"/>
      <c r="AA258" s="195"/>
      <c r="AB258" s="195"/>
      <c r="AC258" s="195"/>
      <c r="AD258" s="195"/>
      <c r="AE258" s="195"/>
      <c r="AF258" s="195"/>
      <c r="AG258" s="195"/>
      <c r="AH258" s="195"/>
      <c r="AI258" s="195"/>
      <c r="AJ258" s="195"/>
      <c r="AK258" s="195"/>
      <c r="AL258" s="195"/>
      <c r="AM258" s="195"/>
      <c r="AN258" s="195"/>
      <c r="AO258" s="195"/>
      <c r="AP258" s="195"/>
      <c r="AQ258" s="195"/>
      <c r="AR258" s="195"/>
      <c r="AS258" s="195"/>
      <c r="AT258" s="195"/>
      <c r="AU258" s="195"/>
      <c r="AV258" s="195"/>
      <c r="AW258" s="195"/>
      <c r="AX258" s="195"/>
      <c r="AY258" s="195"/>
      <c r="AZ258" s="195"/>
      <c r="BA258" s="195"/>
      <c r="BB258" s="195"/>
      <c r="BC258" s="195"/>
      <c r="BD258" s="195"/>
      <c r="BE258" s="195"/>
      <c r="BF258" s="195"/>
      <c r="BG258" s="195"/>
      <c r="BH258" s="195"/>
      <c r="BI258" s="195"/>
      <c r="BJ258" s="195"/>
      <c r="BK258" s="195"/>
      <c r="BL258" s="195"/>
      <c r="BM258" s="195"/>
      <c r="BN258" s="195"/>
      <c r="BO258" s="195"/>
      <c r="BP258" s="195"/>
      <c r="BQ258" s="195"/>
      <c r="BR258" s="195"/>
      <c r="BS258" s="195"/>
      <c r="BT258" s="195"/>
      <c r="BU258" s="195"/>
      <c r="BV258" s="195"/>
      <c r="BW258" s="195"/>
      <c r="BX258" s="195"/>
      <c r="BY258" s="195"/>
      <c r="BZ258" s="195"/>
      <c r="CA258" s="195"/>
      <c r="CB258" s="195"/>
      <c r="CC258" s="195"/>
      <c r="CD258" s="195"/>
      <c r="CE258" s="195"/>
      <c r="CF258" s="195"/>
      <c r="CG258" s="225"/>
      <c r="CH258" s="225"/>
    </row>
    <row r="259" spans="1:86" s="194" customFormat="1">
      <c r="A259" s="177"/>
      <c r="B259" s="178"/>
      <c r="C259" s="179"/>
      <c r="D259" s="179"/>
      <c r="E259" s="179"/>
      <c r="F259" s="179"/>
      <c r="G259" s="179"/>
      <c r="H259" s="170"/>
      <c r="I259" s="179"/>
      <c r="J259" s="170"/>
      <c r="K259" s="170"/>
      <c r="L259" s="196"/>
      <c r="N259" s="195"/>
      <c r="O259" s="195"/>
      <c r="P259" s="195"/>
      <c r="Q259" s="195"/>
      <c r="R259" s="195"/>
      <c r="S259" s="195"/>
      <c r="T259" s="195"/>
      <c r="U259" s="195"/>
      <c r="V259" s="195"/>
      <c r="W259" s="195"/>
      <c r="X259" s="195"/>
      <c r="Y259" s="195"/>
      <c r="Z259" s="195"/>
      <c r="AA259" s="195"/>
      <c r="AB259" s="195"/>
      <c r="AC259" s="195"/>
      <c r="AD259" s="195"/>
      <c r="AE259" s="195"/>
      <c r="AF259" s="195"/>
      <c r="AG259" s="195"/>
      <c r="AH259" s="195"/>
      <c r="AI259" s="195"/>
      <c r="AJ259" s="195"/>
      <c r="AK259" s="195"/>
      <c r="AL259" s="195"/>
      <c r="AM259" s="195"/>
      <c r="AN259" s="195"/>
      <c r="AO259" s="195"/>
      <c r="AP259" s="195"/>
      <c r="AQ259" s="195"/>
      <c r="AR259" s="195"/>
      <c r="AS259" s="195"/>
      <c r="AT259" s="195"/>
      <c r="AU259" s="195"/>
      <c r="AV259" s="195"/>
      <c r="AW259" s="195"/>
      <c r="AX259" s="195"/>
      <c r="AY259" s="195"/>
      <c r="AZ259" s="195"/>
      <c r="BA259" s="195"/>
      <c r="BB259" s="195"/>
      <c r="BC259" s="195"/>
      <c r="BD259" s="195"/>
      <c r="BE259" s="195"/>
      <c r="BF259" s="195"/>
      <c r="BG259" s="195"/>
      <c r="BH259" s="195"/>
      <c r="BI259" s="195"/>
      <c r="BJ259" s="195"/>
      <c r="BK259" s="195"/>
      <c r="BL259" s="195"/>
      <c r="BM259" s="195"/>
      <c r="BN259" s="195"/>
      <c r="BO259" s="195"/>
      <c r="BP259" s="195"/>
      <c r="BQ259" s="195"/>
      <c r="BR259" s="195"/>
      <c r="BS259" s="195"/>
      <c r="BT259" s="195"/>
      <c r="BU259" s="195"/>
      <c r="BV259" s="195"/>
      <c r="BW259" s="195"/>
      <c r="BX259" s="195"/>
      <c r="BY259" s="195"/>
      <c r="BZ259" s="195"/>
      <c r="CA259" s="195"/>
      <c r="CB259" s="195"/>
      <c r="CC259" s="195"/>
      <c r="CD259" s="195"/>
      <c r="CE259" s="195"/>
      <c r="CF259" s="195"/>
      <c r="CG259" s="225"/>
      <c r="CH259" s="225"/>
    </row>
    <row r="260" spans="1:86" s="217" customFormat="1">
      <c r="A260" s="12"/>
      <c r="B260" s="13"/>
      <c r="C260" s="15"/>
      <c r="D260" s="15"/>
      <c r="E260" s="15"/>
      <c r="F260" s="15"/>
      <c r="G260" s="15"/>
      <c r="H260" s="14"/>
      <c r="I260" s="15"/>
      <c r="J260" s="14"/>
      <c r="K260" s="14"/>
      <c r="L260" s="219"/>
      <c r="N260" s="218"/>
      <c r="O260" s="218"/>
      <c r="P260" s="218"/>
      <c r="Q260" s="218"/>
      <c r="R260" s="218"/>
      <c r="S260" s="218"/>
      <c r="T260" s="218"/>
      <c r="U260" s="218"/>
      <c r="V260" s="218"/>
      <c r="W260" s="218"/>
      <c r="X260" s="218"/>
      <c r="Y260" s="218"/>
      <c r="Z260" s="218"/>
      <c r="AA260" s="218"/>
      <c r="AB260" s="218"/>
      <c r="AC260" s="218"/>
      <c r="AD260" s="218"/>
      <c r="AE260" s="218"/>
      <c r="AF260" s="218"/>
      <c r="AG260" s="218"/>
      <c r="AH260" s="218"/>
      <c r="AI260" s="218"/>
      <c r="AJ260" s="218"/>
      <c r="AK260" s="218"/>
      <c r="AL260" s="218"/>
      <c r="AM260" s="218"/>
      <c r="AN260" s="218"/>
      <c r="AO260" s="218"/>
      <c r="AP260" s="218"/>
      <c r="AQ260" s="218"/>
      <c r="AR260" s="218"/>
      <c r="AS260" s="218"/>
      <c r="AT260" s="218"/>
      <c r="AU260" s="218"/>
      <c r="AV260" s="218"/>
      <c r="AW260" s="218"/>
      <c r="AX260" s="218"/>
      <c r="AY260" s="218"/>
      <c r="AZ260" s="218"/>
      <c r="BA260" s="218"/>
      <c r="BB260" s="218"/>
      <c r="BC260" s="218"/>
      <c r="BD260" s="218"/>
      <c r="BE260" s="218"/>
      <c r="BF260" s="218"/>
      <c r="BG260" s="218"/>
      <c r="BH260" s="218"/>
      <c r="BI260" s="218"/>
      <c r="BJ260" s="218"/>
      <c r="BK260" s="218"/>
      <c r="BL260" s="218"/>
      <c r="BM260" s="218"/>
      <c r="BN260" s="218"/>
      <c r="BO260" s="218"/>
      <c r="BP260" s="218"/>
      <c r="BQ260" s="218"/>
      <c r="BR260" s="218"/>
      <c r="BS260" s="218"/>
      <c r="BT260" s="218"/>
      <c r="BU260" s="218"/>
      <c r="BV260" s="218"/>
      <c r="BW260" s="218"/>
      <c r="BX260" s="218"/>
      <c r="BY260" s="218"/>
      <c r="BZ260" s="218"/>
      <c r="CA260" s="218"/>
      <c r="CB260" s="218"/>
      <c r="CC260" s="218"/>
      <c r="CD260" s="218"/>
      <c r="CE260" s="218"/>
      <c r="CF260" s="218"/>
      <c r="CG260" s="226"/>
      <c r="CH260" s="226"/>
    </row>
    <row r="261" spans="1:86" s="217" customFormat="1">
      <c r="A261" s="12"/>
      <c r="B261" s="13"/>
      <c r="C261" s="15"/>
      <c r="D261" s="15"/>
      <c r="E261" s="15"/>
      <c r="F261" s="15"/>
      <c r="G261" s="15"/>
      <c r="H261" s="14"/>
      <c r="I261" s="15"/>
      <c r="J261" s="14"/>
      <c r="K261" s="14"/>
      <c r="L261" s="219"/>
      <c r="N261" s="218"/>
      <c r="O261" s="218"/>
      <c r="P261" s="218"/>
      <c r="Q261" s="218"/>
      <c r="R261" s="218"/>
      <c r="S261" s="218"/>
      <c r="T261" s="218"/>
      <c r="U261" s="218"/>
      <c r="V261" s="218"/>
      <c r="W261" s="218"/>
      <c r="X261" s="218"/>
      <c r="Y261" s="218"/>
      <c r="Z261" s="218"/>
      <c r="AA261" s="218"/>
      <c r="AB261" s="218"/>
      <c r="AC261" s="218"/>
      <c r="AD261" s="218"/>
      <c r="AE261" s="218"/>
      <c r="AF261" s="218"/>
      <c r="AG261" s="218"/>
      <c r="AH261" s="218"/>
      <c r="AI261" s="218"/>
      <c r="AJ261" s="218"/>
      <c r="AK261" s="218"/>
      <c r="AL261" s="218"/>
      <c r="AM261" s="218"/>
      <c r="AN261" s="218"/>
      <c r="AO261" s="218"/>
      <c r="AP261" s="218"/>
      <c r="AQ261" s="218"/>
      <c r="AR261" s="218"/>
      <c r="AS261" s="218"/>
      <c r="AT261" s="218"/>
      <c r="AU261" s="218"/>
      <c r="AV261" s="218"/>
      <c r="AW261" s="218"/>
      <c r="AX261" s="218"/>
      <c r="AY261" s="218"/>
      <c r="AZ261" s="218"/>
      <c r="BA261" s="218"/>
      <c r="BB261" s="218"/>
      <c r="BC261" s="218"/>
      <c r="BD261" s="218"/>
      <c r="BE261" s="218"/>
      <c r="BF261" s="218"/>
      <c r="BG261" s="218"/>
      <c r="BH261" s="218"/>
      <c r="BI261" s="218"/>
      <c r="BJ261" s="218"/>
      <c r="BK261" s="218"/>
      <c r="BL261" s="218"/>
      <c r="BM261" s="218"/>
      <c r="BN261" s="218"/>
      <c r="BO261" s="218"/>
      <c r="BP261" s="218"/>
      <c r="BQ261" s="218"/>
      <c r="BR261" s="218"/>
      <c r="BS261" s="218"/>
      <c r="BT261" s="218"/>
      <c r="BU261" s="218"/>
      <c r="BV261" s="218"/>
      <c r="BW261" s="218"/>
      <c r="BX261" s="218"/>
      <c r="BY261" s="218"/>
      <c r="BZ261" s="218"/>
      <c r="CA261" s="218"/>
      <c r="CB261" s="218"/>
      <c r="CC261" s="218"/>
      <c r="CD261" s="218"/>
      <c r="CE261" s="218"/>
      <c r="CF261" s="218"/>
      <c r="CG261" s="226"/>
      <c r="CH261" s="226"/>
    </row>
    <row r="262" spans="1:86" s="217" customFormat="1">
      <c r="A262" s="12"/>
      <c r="B262" s="13"/>
      <c r="C262" s="15"/>
      <c r="D262" s="15"/>
      <c r="E262" s="15"/>
      <c r="F262" s="15"/>
      <c r="G262" s="15"/>
      <c r="H262" s="14"/>
      <c r="I262" s="15"/>
      <c r="J262" s="14"/>
      <c r="K262" s="14"/>
      <c r="L262" s="219"/>
      <c r="N262" s="218"/>
      <c r="O262" s="218"/>
      <c r="P262" s="218"/>
      <c r="Q262" s="218"/>
      <c r="R262" s="218"/>
      <c r="S262" s="218"/>
      <c r="T262" s="218"/>
      <c r="U262" s="218"/>
      <c r="V262" s="218"/>
      <c r="W262" s="218"/>
      <c r="X262" s="218"/>
      <c r="Y262" s="218"/>
      <c r="Z262" s="218"/>
      <c r="AA262" s="218"/>
      <c r="AB262" s="218"/>
      <c r="AC262" s="218"/>
      <c r="AD262" s="218"/>
      <c r="AE262" s="218"/>
      <c r="AF262" s="218"/>
      <c r="AG262" s="218"/>
      <c r="AH262" s="218"/>
      <c r="AI262" s="218"/>
      <c r="AJ262" s="218"/>
      <c r="AK262" s="218"/>
      <c r="AL262" s="218"/>
      <c r="AM262" s="218"/>
      <c r="AN262" s="218"/>
      <c r="AO262" s="218"/>
      <c r="AP262" s="218"/>
      <c r="AQ262" s="218"/>
      <c r="AR262" s="218"/>
      <c r="AS262" s="218"/>
      <c r="AT262" s="218"/>
      <c r="AU262" s="218"/>
      <c r="AV262" s="218"/>
      <c r="AW262" s="218"/>
      <c r="AX262" s="218"/>
      <c r="AY262" s="218"/>
      <c r="AZ262" s="218"/>
      <c r="BA262" s="218"/>
      <c r="BB262" s="218"/>
      <c r="BC262" s="218"/>
      <c r="BD262" s="218"/>
      <c r="BE262" s="218"/>
      <c r="BF262" s="218"/>
      <c r="BG262" s="218"/>
      <c r="BH262" s="218"/>
      <c r="BI262" s="218"/>
      <c r="BJ262" s="218"/>
      <c r="BK262" s="218"/>
      <c r="BL262" s="218"/>
      <c r="BM262" s="218"/>
      <c r="BN262" s="218"/>
      <c r="BO262" s="218"/>
      <c r="BP262" s="218"/>
      <c r="BQ262" s="218"/>
      <c r="BR262" s="218"/>
      <c r="BS262" s="218"/>
      <c r="BT262" s="218"/>
      <c r="BU262" s="218"/>
      <c r="BV262" s="218"/>
      <c r="BW262" s="218"/>
      <c r="BX262" s="218"/>
      <c r="BY262" s="218"/>
      <c r="BZ262" s="218"/>
      <c r="CA262" s="218"/>
      <c r="CB262" s="218"/>
      <c r="CC262" s="218"/>
      <c r="CD262" s="218"/>
      <c r="CE262" s="218"/>
      <c r="CF262" s="218"/>
      <c r="CG262" s="226"/>
      <c r="CH262" s="226"/>
    </row>
    <row r="263" spans="1:86" s="217" customFormat="1">
      <c r="A263" s="12"/>
      <c r="B263" s="13"/>
      <c r="C263" s="15"/>
      <c r="D263" s="15"/>
      <c r="E263" s="15"/>
      <c r="F263" s="15"/>
      <c r="G263" s="15"/>
      <c r="H263" s="14"/>
      <c r="I263" s="15"/>
      <c r="J263" s="14"/>
      <c r="K263" s="14"/>
      <c r="L263" s="219"/>
      <c r="N263" s="218"/>
      <c r="O263" s="218"/>
      <c r="P263" s="218"/>
      <c r="Q263" s="218"/>
      <c r="R263" s="218"/>
      <c r="S263" s="218"/>
      <c r="T263" s="218"/>
      <c r="U263" s="218"/>
      <c r="V263" s="218"/>
      <c r="W263" s="218"/>
      <c r="X263" s="218"/>
      <c r="Y263" s="218"/>
      <c r="Z263" s="218"/>
      <c r="AA263" s="218"/>
      <c r="AB263" s="218"/>
      <c r="AC263" s="218"/>
      <c r="AD263" s="218"/>
      <c r="AE263" s="218"/>
      <c r="AF263" s="218"/>
      <c r="AG263" s="218"/>
      <c r="AH263" s="218"/>
      <c r="AI263" s="218"/>
      <c r="AJ263" s="218"/>
      <c r="AK263" s="218"/>
      <c r="AL263" s="218"/>
      <c r="AM263" s="218"/>
      <c r="AN263" s="218"/>
      <c r="AO263" s="218"/>
      <c r="AP263" s="218"/>
      <c r="AQ263" s="218"/>
      <c r="AR263" s="218"/>
      <c r="AS263" s="218"/>
      <c r="AT263" s="218"/>
      <c r="AU263" s="218"/>
      <c r="AV263" s="218"/>
      <c r="AW263" s="218"/>
      <c r="AX263" s="218"/>
      <c r="AY263" s="218"/>
      <c r="AZ263" s="218"/>
      <c r="BA263" s="218"/>
      <c r="BB263" s="218"/>
      <c r="BC263" s="218"/>
      <c r="BD263" s="218"/>
      <c r="BE263" s="218"/>
      <c r="BF263" s="218"/>
      <c r="BG263" s="218"/>
      <c r="BH263" s="218"/>
      <c r="BI263" s="218"/>
      <c r="BJ263" s="218"/>
      <c r="BK263" s="218"/>
      <c r="BL263" s="218"/>
      <c r="BM263" s="218"/>
      <c r="BN263" s="218"/>
      <c r="BO263" s="218"/>
      <c r="BP263" s="218"/>
      <c r="BQ263" s="218"/>
      <c r="BR263" s="218"/>
      <c r="BS263" s="218"/>
      <c r="BT263" s="218"/>
      <c r="BU263" s="218"/>
      <c r="BV263" s="218"/>
      <c r="BW263" s="218"/>
      <c r="BX263" s="218"/>
      <c r="BY263" s="218"/>
      <c r="BZ263" s="218"/>
      <c r="CA263" s="218"/>
      <c r="CB263" s="218"/>
      <c r="CC263" s="218"/>
      <c r="CD263" s="218"/>
      <c r="CE263" s="218"/>
      <c r="CF263" s="218"/>
      <c r="CG263" s="226"/>
      <c r="CH263" s="226"/>
    </row>
    <row r="264" spans="1:86" s="217" customFormat="1">
      <c r="A264" s="12"/>
      <c r="B264" s="13"/>
      <c r="C264" s="15"/>
      <c r="D264" s="15"/>
      <c r="E264" s="15"/>
      <c r="F264" s="15"/>
      <c r="G264" s="15"/>
      <c r="H264" s="14"/>
      <c r="I264" s="15"/>
      <c r="J264" s="14"/>
      <c r="K264" s="14"/>
      <c r="L264" s="219"/>
      <c r="N264" s="218"/>
      <c r="O264" s="218"/>
      <c r="P264" s="218"/>
      <c r="Q264" s="218"/>
      <c r="R264" s="218"/>
      <c r="S264" s="218"/>
      <c r="T264" s="218"/>
      <c r="U264" s="218"/>
      <c r="V264" s="218"/>
      <c r="W264" s="218"/>
      <c r="X264" s="218"/>
      <c r="Y264" s="218"/>
      <c r="Z264" s="218"/>
      <c r="AA264" s="218"/>
      <c r="AB264" s="218"/>
      <c r="AC264" s="218"/>
      <c r="AD264" s="218"/>
      <c r="AE264" s="218"/>
      <c r="AF264" s="218"/>
      <c r="AG264" s="218"/>
      <c r="AH264" s="218"/>
      <c r="AI264" s="218"/>
      <c r="AJ264" s="218"/>
      <c r="AK264" s="218"/>
      <c r="AL264" s="218"/>
      <c r="AM264" s="218"/>
      <c r="AN264" s="218"/>
      <c r="AO264" s="218"/>
      <c r="AP264" s="218"/>
      <c r="AQ264" s="218"/>
      <c r="AR264" s="218"/>
      <c r="AS264" s="218"/>
      <c r="AT264" s="218"/>
      <c r="AU264" s="218"/>
      <c r="AV264" s="218"/>
      <c r="AW264" s="218"/>
      <c r="AX264" s="218"/>
      <c r="AY264" s="218"/>
      <c r="AZ264" s="218"/>
      <c r="BA264" s="218"/>
      <c r="BB264" s="218"/>
      <c r="BC264" s="218"/>
      <c r="BD264" s="218"/>
      <c r="BE264" s="218"/>
      <c r="BF264" s="218"/>
      <c r="BG264" s="218"/>
      <c r="BH264" s="218"/>
      <c r="BI264" s="218"/>
      <c r="BJ264" s="218"/>
      <c r="BK264" s="218"/>
      <c r="BL264" s="218"/>
      <c r="BM264" s="218"/>
      <c r="BN264" s="218"/>
      <c r="BO264" s="218"/>
      <c r="BP264" s="218"/>
      <c r="BQ264" s="218"/>
      <c r="BR264" s="218"/>
      <c r="BS264" s="218"/>
      <c r="BT264" s="218"/>
      <c r="BU264" s="218"/>
      <c r="BV264" s="218"/>
      <c r="BW264" s="218"/>
      <c r="BX264" s="218"/>
      <c r="BY264" s="218"/>
      <c r="BZ264" s="218"/>
      <c r="CA264" s="218"/>
      <c r="CB264" s="218"/>
      <c r="CC264" s="218"/>
      <c r="CD264" s="218"/>
      <c r="CE264" s="218"/>
      <c r="CF264" s="218"/>
      <c r="CG264" s="226"/>
      <c r="CH264" s="226"/>
    </row>
    <row r="265" spans="1:86" s="217" customFormat="1">
      <c r="A265" s="12"/>
      <c r="B265" s="13"/>
      <c r="C265" s="15"/>
      <c r="D265" s="15"/>
      <c r="E265" s="15"/>
      <c r="F265" s="15"/>
      <c r="G265" s="15"/>
      <c r="H265" s="14"/>
      <c r="I265" s="15"/>
      <c r="J265" s="14"/>
      <c r="K265" s="14"/>
      <c r="L265" s="219"/>
      <c r="N265" s="218"/>
      <c r="O265" s="218"/>
      <c r="P265" s="218"/>
      <c r="Q265" s="218"/>
      <c r="R265" s="218"/>
      <c r="S265" s="218"/>
      <c r="T265" s="218"/>
      <c r="U265" s="218"/>
      <c r="V265" s="218"/>
      <c r="W265" s="218"/>
      <c r="X265" s="218"/>
      <c r="Y265" s="218"/>
      <c r="Z265" s="218"/>
      <c r="AA265" s="218"/>
      <c r="AB265" s="218"/>
      <c r="AC265" s="218"/>
      <c r="AD265" s="218"/>
      <c r="AE265" s="218"/>
      <c r="AF265" s="218"/>
      <c r="AG265" s="218"/>
      <c r="AH265" s="218"/>
      <c r="AI265" s="218"/>
      <c r="AJ265" s="218"/>
      <c r="AK265" s="218"/>
      <c r="AL265" s="218"/>
      <c r="AM265" s="218"/>
      <c r="AN265" s="218"/>
      <c r="AO265" s="218"/>
      <c r="AP265" s="218"/>
      <c r="AQ265" s="218"/>
      <c r="AR265" s="218"/>
      <c r="AS265" s="218"/>
      <c r="AT265" s="218"/>
      <c r="AU265" s="218"/>
      <c r="AV265" s="218"/>
      <c r="AW265" s="218"/>
      <c r="AX265" s="218"/>
      <c r="AY265" s="218"/>
      <c r="AZ265" s="218"/>
      <c r="BA265" s="218"/>
      <c r="BB265" s="218"/>
      <c r="BC265" s="218"/>
      <c r="BD265" s="218"/>
      <c r="BE265" s="218"/>
      <c r="BF265" s="218"/>
      <c r="BG265" s="218"/>
      <c r="BH265" s="218"/>
      <c r="BI265" s="218"/>
      <c r="BJ265" s="218"/>
      <c r="BK265" s="218"/>
      <c r="BL265" s="218"/>
      <c r="BM265" s="218"/>
      <c r="BN265" s="218"/>
      <c r="BO265" s="218"/>
      <c r="BP265" s="218"/>
      <c r="BQ265" s="218"/>
      <c r="BR265" s="218"/>
      <c r="BS265" s="218"/>
      <c r="BT265" s="218"/>
      <c r="BU265" s="218"/>
      <c r="BV265" s="218"/>
      <c r="BW265" s="218"/>
      <c r="BX265" s="218"/>
      <c r="BY265" s="218"/>
      <c r="BZ265" s="218"/>
      <c r="CA265" s="218"/>
      <c r="CB265" s="218"/>
      <c r="CC265" s="218"/>
      <c r="CD265" s="218"/>
      <c r="CE265" s="218"/>
      <c r="CF265" s="218"/>
      <c r="CG265" s="226"/>
      <c r="CH265" s="226"/>
    </row>
    <row r="266" spans="1:86" s="217" customFormat="1">
      <c r="A266" s="12"/>
      <c r="B266" s="13"/>
      <c r="C266" s="15"/>
      <c r="D266" s="15"/>
      <c r="E266" s="15"/>
      <c r="F266" s="15"/>
      <c r="G266" s="15"/>
      <c r="H266" s="14"/>
      <c r="I266" s="15"/>
      <c r="J266" s="14"/>
      <c r="K266" s="14"/>
      <c r="L266" s="219"/>
      <c r="N266" s="218"/>
      <c r="O266" s="218"/>
      <c r="P266" s="218"/>
      <c r="Q266" s="218"/>
      <c r="R266" s="218"/>
      <c r="S266" s="218"/>
      <c r="T266" s="218"/>
      <c r="U266" s="218"/>
      <c r="V266" s="218"/>
      <c r="W266" s="218"/>
      <c r="X266" s="218"/>
      <c r="Y266" s="218"/>
      <c r="Z266" s="218"/>
      <c r="AA266" s="218"/>
      <c r="AB266" s="218"/>
      <c r="AC266" s="218"/>
      <c r="AD266" s="218"/>
      <c r="AE266" s="218"/>
      <c r="AF266" s="218"/>
      <c r="AG266" s="218"/>
      <c r="AH266" s="218"/>
      <c r="AI266" s="218"/>
      <c r="AJ266" s="218"/>
      <c r="AK266" s="218"/>
      <c r="AL266" s="218"/>
      <c r="AM266" s="218"/>
      <c r="AN266" s="218"/>
      <c r="AO266" s="218"/>
      <c r="AP266" s="218"/>
      <c r="AQ266" s="218"/>
      <c r="AR266" s="218"/>
      <c r="AS266" s="218"/>
      <c r="AT266" s="218"/>
      <c r="AU266" s="218"/>
      <c r="AV266" s="218"/>
      <c r="AW266" s="218"/>
      <c r="AX266" s="218"/>
      <c r="AY266" s="218"/>
      <c r="AZ266" s="218"/>
      <c r="BA266" s="218"/>
      <c r="BB266" s="218"/>
      <c r="BC266" s="218"/>
      <c r="BD266" s="218"/>
      <c r="BE266" s="218"/>
      <c r="BF266" s="218"/>
      <c r="BG266" s="218"/>
      <c r="BH266" s="218"/>
      <c r="BI266" s="218"/>
      <c r="BJ266" s="218"/>
      <c r="BK266" s="218"/>
      <c r="BL266" s="218"/>
      <c r="BM266" s="218"/>
      <c r="BN266" s="218"/>
      <c r="BO266" s="218"/>
      <c r="BP266" s="218"/>
      <c r="BQ266" s="218"/>
      <c r="BR266" s="218"/>
      <c r="BS266" s="218"/>
      <c r="BT266" s="218"/>
      <c r="BU266" s="218"/>
      <c r="BV266" s="218"/>
      <c r="BW266" s="218"/>
      <c r="BX266" s="218"/>
      <c r="BY266" s="218"/>
      <c r="BZ266" s="218"/>
      <c r="CA266" s="218"/>
      <c r="CB266" s="218"/>
      <c r="CC266" s="218"/>
      <c r="CD266" s="218"/>
      <c r="CE266" s="218"/>
      <c r="CF266" s="218"/>
      <c r="CG266" s="226"/>
      <c r="CH266" s="226"/>
    </row>
    <row r="267" spans="1:86" s="217" customFormat="1">
      <c r="A267" s="12"/>
      <c r="B267" s="13"/>
      <c r="C267" s="15"/>
      <c r="D267" s="15"/>
      <c r="E267" s="15"/>
      <c r="F267" s="15"/>
      <c r="G267" s="15"/>
      <c r="H267" s="14"/>
      <c r="I267" s="15"/>
      <c r="J267" s="14"/>
      <c r="K267" s="14"/>
      <c r="L267" s="219"/>
      <c r="N267" s="218"/>
      <c r="O267" s="218"/>
      <c r="P267" s="218"/>
      <c r="Q267" s="218"/>
      <c r="R267" s="218"/>
      <c r="S267" s="218"/>
      <c r="T267" s="218"/>
      <c r="U267" s="218"/>
      <c r="V267" s="218"/>
      <c r="W267" s="218"/>
      <c r="X267" s="218"/>
      <c r="Y267" s="218"/>
      <c r="Z267" s="218"/>
      <c r="AA267" s="218"/>
      <c r="AB267" s="218"/>
      <c r="AC267" s="218"/>
      <c r="AD267" s="218"/>
      <c r="AE267" s="218"/>
      <c r="AF267" s="218"/>
      <c r="AG267" s="218"/>
      <c r="AH267" s="218"/>
      <c r="AI267" s="218"/>
      <c r="AJ267" s="218"/>
      <c r="AK267" s="218"/>
      <c r="AL267" s="218"/>
      <c r="AM267" s="218"/>
      <c r="AN267" s="218"/>
      <c r="AO267" s="218"/>
      <c r="AP267" s="218"/>
      <c r="AQ267" s="218"/>
      <c r="AR267" s="218"/>
      <c r="AS267" s="218"/>
      <c r="AT267" s="218"/>
      <c r="AU267" s="218"/>
      <c r="AV267" s="218"/>
      <c r="AW267" s="218"/>
      <c r="AX267" s="218"/>
      <c r="AY267" s="218"/>
      <c r="AZ267" s="218"/>
      <c r="BA267" s="218"/>
      <c r="BB267" s="218"/>
      <c r="BC267" s="218"/>
      <c r="BD267" s="218"/>
      <c r="BE267" s="218"/>
      <c r="BF267" s="218"/>
      <c r="BG267" s="218"/>
      <c r="BH267" s="218"/>
      <c r="BI267" s="218"/>
      <c r="BJ267" s="218"/>
      <c r="BK267" s="218"/>
      <c r="BL267" s="218"/>
      <c r="BM267" s="218"/>
      <c r="BN267" s="218"/>
      <c r="BO267" s="218"/>
      <c r="BP267" s="218"/>
      <c r="BQ267" s="218"/>
      <c r="BR267" s="218"/>
      <c r="BS267" s="218"/>
      <c r="BT267" s="218"/>
      <c r="BU267" s="218"/>
      <c r="BV267" s="218"/>
      <c r="BW267" s="218"/>
      <c r="BX267" s="218"/>
      <c r="BY267" s="218"/>
      <c r="BZ267" s="218"/>
      <c r="CA267" s="218"/>
      <c r="CB267" s="218"/>
      <c r="CC267" s="218"/>
      <c r="CD267" s="218"/>
      <c r="CE267" s="218"/>
      <c r="CF267" s="218"/>
      <c r="CG267" s="226"/>
      <c r="CH267" s="226"/>
    </row>
    <row r="268" spans="1:86" s="217" customFormat="1">
      <c r="A268" s="12"/>
      <c r="B268" s="13"/>
      <c r="C268" s="15"/>
      <c r="D268" s="15"/>
      <c r="E268" s="15"/>
      <c r="F268" s="15"/>
      <c r="G268" s="15"/>
      <c r="H268" s="14"/>
      <c r="I268" s="15"/>
      <c r="J268" s="14"/>
      <c r="K268" s="14"/>
      <c r="L268" s="219"/>
      <c r="N268" s="218"/>
      <c r="O268" s="218"/>
      <c r="P268" s="218"/>
      <c r="Q268" s="218"/>
      <c r="R268" s="218"/>
      <c r="S268" s="218"/>
      <c r="T268" s="218"/>
      <c r="U268" s="218"/>
      <c r="V268" s="218"/>
      <c r="W268" s="218"/>
      <c r="X268" s="218"/>
      <c r="Y268" s="218"/>
      <c r="Z268" s="218"/>
      <c r="AA268" s="218"/>
      <c r="AB268" s="218"/>
      <c r="AC268" s="218"/>
      <c r="AD268" s="218"/>
      <c r="AE268" s="218"/>
      <c r="AF268" s="218"/>
      <c r="AG268" s="218"/>
      <c r="AH268" s="218"/>
      <c r="AI268" s="218"/>
      <c r="AJ268" s="218"/>
      <c r="AK268" s="218"/>
      <c r="AL268" s="218"/>
      <c r="AM268" s="218"/>
      <c r="AN268" s="218"/>
      <c r="AO268" s="218"/>
      <c r="AP268" s="218"/>
      <c r="AQ268" s="218"/>
      <c r="AR268" s="218"/>
      <c r="AS268" s="218"/>
      <c r="AT268" s="218"/>
      <c r="AU268" s="218"/>
      <c r="AV268" s="218"/>
      <c r="AW268" s="218"/>
      <c r="AX268" s="218"/>
      <c r="AY268" s="218"/>
      <c r="AZ268" s="218"/>
      <c r="BA268" s="218"/>
      <c r="BB268" s="218"/>
      <c r="BC268" s="218"/>
      <c r="BD268" s="218"/>
      <c r="BE268" s="218"/>
      <c r="BF268" s="218"/>
      <c r="BG268" s="218"/>
      <c r="BH268" s="218"/>
      <c r="BI268" s="218"/>
      <c r="BJ268" s="218"/>
      <c r="BK268" s="218"/>
      <c r="BL268" s="218"/>
      <c r="BM268" s="218"/>
      <c r="BN268" s="218"/>
      <c r="BO268" s="218"/>
      <c r="BP268" s="218"/>
      <c r="BQ268" s="218"/>
      <c r="BR268" s="218"/>
      <c r="BS268" s="218"/>
      <c r="BT268" s="218"/>
      <c r="BU268" s="218"/>
      <c r="BV268" s="218"/>
      <c r="BW268" s="218"/>
      <c r="BX268" s="218"/>
      <c r="BY268" s="218"/>
      <c r="BZ268" s="218"/>
      <c r="CA268" s="218"/>
      <c r="CB268" s="218"/>
      <c r="CC268" s="218"/>
      <c r="CD268" s="218"/>
      <c r="CE268" s="218"/>
      <c r="CF268" s="218"/>
      <c r="CG268" s="226"/>
      <c r="CH268" s="226"/>
    </row>
    <row r="269" spans="1:86" s="217" customFormat="1">
      <c r="A269" s="12"/>
      <c r="B269" s="13"/>
      <c r="C269" s="15"/>
      <c r="D269" s="15"/>
      <c r="E269" s="15"/>
      <c r="F269" s="15"/>
      <c r="G269" s="15"/>
      <c r="H269" s="14"/>
      <c r="I269" s="15"/>
      <c r="J269" s="14"/>
      <c r="K269" s="14"/>
      <c r="L269" s="219"/>
      <c r="N269" s="218"/>
      <c r="O269" s="218"/>
      <c r="P269" s="218"/>
      <c r="Q269" s="218"/>
      <c r="R269" s="218"/>
      <c r="S269" s="218"/>
      <c r="T269" s="218"/>
      <c r="U269" s="218"/>
      <c r="V269" s="218"/>
      <c r="W269" s="218"/>
      <c r="X269" s="218"/>
      <c r="Y269" s="218"/>
      <c r="Z269" s="218"/>
      <c r="AA269" s="218"/>
      <c r="AB269" s="218"/>
      <c r="AC269" s="218"/>
      <c r="AD269" s="218"/>
      <c r="AE269" s="218"/>
      <c r="AF269" s="218"/>
      <c r="AG269" s="218"/>
      <c r="AH269" s="218"/>
      <c r="AI269" s="218"/>
      <c r="AJ269" s="218"/>
      <c r="AK269" s="218"/>
      <c r="AL269" s="218"/>
      <c r="AM269" s="218"/>
      <c r="AN269" s="218"/>
      <c r="AO269" s="218"/>
      <c r="AP269" s="218"/>
      <c r="AQ269" s="218"/>
      <c r="AR269" s="218"/>
      <c r="AS269" s="218"/>
      <c r="AT269" s="218"/>
      <c r="AU269" s="218"/>
      <c r="AV269" s="218"/>
      <c r="AW269" s="218"/>
      <c r="AX269" s="218"/>
      <c r="AY269" s="218"/>
      <c r="AZ269" s="218"/>
      <c r="BA269" s="218"/>
      <c r="BB269" s="218"/>
      <c r="BC269" s="218"/>
      <c r="BD269" s="218"/>
      <c r="BE269" s="218"/>
      <c r="BF269" s="218"/>
      <c r="BG269" s="218"/>
      <c r="BH269" s="218"/>
      <c r="BI269" s="218"/>
      <c r="BJ269" s="218"/>
      <c r="BK269" s="218"/>
      <c r="BL269" s="218"/>
      <c r="BM269" s="218"/>
      <c r="BN269" s="218"/>
      <c r="BO269" s="218"/>
      <c r="BP269" s="218"/>
      <c r="BQ269" s="218"/>
      <c r="BR269" s="218"/>
      <c r="BS269" s="218"/>
      <c r="BT269" s="218"/>
      <c r="BU269" s="218"/>
      <c r="BV269" s="218"/>
      <c r="BW269" s="218"/>
      <c r="BX269" s="218"/>
      <c r="BY269" s="218"/>
      <c r="BZ269" s="218"/>
      <c r="CA269" s="218"/>
      <c r="CB269" s="218"/>
      <c r="CC269" s="218"/>
      <c r="CD269" s="218"/>
      <c r="CE269" s="218"/>
      <c r="CF269" s="218"/>
      <c r="CG269" s="226"/>
      <c r="CH269" s="226"/>
    </row>
    <row r="270" spans="1:86" s="217" customFormat="1">
      <c r="A270" s="12"/>
      <c r="B270" s="13"/>
      <c r="C270" s="15"/>
      <c r="D270" s="15"/>
      <c r="E270" s="15"/>
      <c r="F270" s="15"/>
      <c r="G270" s="15"/>
      <c r="H270" s="14"/>
      <c r="I270" s="15"/>
      <c r="J270" s="14"/>
      <c r="K270" s="14"/>
      <c r="L270" s="219"/>
      <c r="N270" s="218"/>
      <c r="O270" s="218"/>
      <c r="P270" s="218"/>
      <c r="Q270" s="218"/>
      <c r="R270" s="218"/>
      <c r="S270" s="218"/>
      <c r="T270" s="218"/>
      <c r="U270" s="218"/>
      <c r="V270" s="218"/>
      <c r="W270" s="218"/>
      <c r="X270" s="218"/>
      <c r="Y270" s="218"/>
      <c r="Z270" s="218"/>
      <c r="AA270" s="218"/>
      <c r="AB270" s="218"/>
      <c r="AC270" s="218"/>
      <c r="AD270" s="218"/>
      <c r="AE270" s="218"/>
      <c r="AF270" s="218"/>
      <c r="AG270" s="218"/>
      <c r="AH270" s="218"/>
      <c r="AI270" s="218"/>
      <c r="AJ270" s="218"/>
      <c r="AK270" s="218"/>
      <c r="AL270" s="218"/>
      <c r="AM270" s="218"/>
      <c r="AN270" s="218"/>
      <c r="AO270" s="218"/>
      <c r="AP270" s="218"/>
      <c r="AQ270" s="218"/>
      <c r="AR270" s="218"/>
      <c r="AS270" s="218"/>
      <c r="AT270" s="218"/>
      <c r="AU270" s="218"/>
      <c r="AV270" s="218"/>
      <c r="AW270" s="218"/>
      <c r="AX270" s="218"/>
      <c r="AY270" s="218"/>
      <c r="AZ270" s="218"/>
      <c r="BA270" s="218"/>
      <c r="BB270" s="218"/>
      <c r="BC270" s="218"/>
      <c r="BD270" s="218"/>
      <c r="BE270" s="218"/>
      <c r="BF270" s="218"/>
      <c r="BG270" s="218"/>
      <c r="BH270" s="218"/>
      <c r="BI270" s="218"/>
      <c r="BJ270" s="218"/>
      <c r="BK270" s="218"/>
      <c r="BL270" s="218"/>
      <c r="BM270" s="218"/>
      <c r="BN270" s="218"/>
      <c r="BO270" s="218"/>
      <c r="BP270" s="218"/>
      <c r="BQ270" s="218"/>
      <c r="BR270" s="218"/>
      <c r="BS270" s="218"/>
      <c r="BT270" s="218"/>
      <c r="BU270" s="218"/>
      <c r="BV270" s="218"/>
      <c r="BW270" s="218"/>
      <c r="BX270" s="218"/>
      <c r="BY270" s="218"/>
      <c r="BZ270" s="218"/>
      <c r="CA270" s="218"/>
      <c r="CB270" s="218"/>
      <c r="CC270" s="218"/>
      <c r="CD270" s="218"/>
      <c r="CE270" s="218"/>
      <c r="CF270" s="218"/>
      <c r="CG270" s="226"/>
      <c r="CH270" s="226"/>
    </row>
    <row r="271" spans="1:86" s="217" customFormat="1">
      <c r="A271" s="12"/>
      <c r="B271" s="13"/>
      <c r="C271" s="15"/>
      <c r="D271" s="15"/>
      <c r="E271" s="15"/>
      <c r="F271" s="15"/>
      <c r="G271" s="15"/>
      <c r="H271" s="14"/>
      <c r="I271" s="15"/>
      <c r="J271" s="14"/>
      <c r="K271" s="14"/>
      <c r="L271" s="219"/>
      <c r="N271" s="218"/>
      <c r="O271" s="218"/>
      <c r="P271" s="218"/>
      <c r="Q271" s="218"/>
      <c r="R271" s="218"/>
      <c r="S271" s="218"/>
      <c r="T271" s="218"/>
      <c r="U271" s="218"/>
      <c r="V271" s="218"/>
      <c r="W271" s="218"/>
      <c r="X271" s="218"/>
      <c r="Y271" s="218"/>
      <c r="Z271" s="218"/>
      <c r="AA271" s="218"/>
      <c r="AB271" s="218"/>
      <c r="AC271" s="218"/>
      <c r="AD271" s="218"/>
      <c r="AE271" s="218"/>
      <c r="AF271" s="218"/>
      <c r="AG271" s="218"/>
      <c r="AH271" s="218"/>
      <c r="AI271" s="218"/>
      <c r="AJ271" s="218"/>
      <c r="AK271" s="218"/>
      <c r="AL271" s="218"/>
      <c r="AM271" s="218"/>
      <c r="AN271" s="218"/>
      <c r="AO271" s="218"/>
      <c r="AP271" s="218"/>
      <c r="AQ271" s="218"/>
      <c r="AR271" s="218"/>
      <c r="AS271" s="218"/>
      <c r="AT271" s="218"/>
      <c r="AU271" s="218"/>
      <c r="AV271" s="218"/>
      <c r="AW271" s="218"/>
      <c r="AX271" s="218"/>
      <c r="AY271" s="218"/>
      <c r="AZ271" s="218"/>
      <c r="BA271" s="218"/>
      <c r="BB271" s="218"/>
      <c r="BC271" s="218"/>
      <c r="BD271" s="218"/>
      <c r="BE271" s="218"/>
      <c r="BF271" s="218"/>
      <c r="BG271" s="218"/>
      <c r="BH271" s="218"/>
      <c r="BI271" s="218"/>
      <c r="BJ271" s="218"/>
      <c r="BK271" s="218"/>
      <c r="BL271" s="218"/>
      <c r="BM271" s="218"/>
      <c r="BN271" s="218"/>
      <c r="BO271" s="218"/>
      <c r="BP271" s="218"/>
      <c r="BQ271" s="218"/>
      <c r="BR271" s="218"/>
      <c r="BS271" s="218"/>
      <c r="BT271" s="218"/>
      <c r="BU271" s="218"/>
      <c r="BV271" s="218"/>
      <c r="BW271" s="218"/>
      <c r="BX271" s="218"/>
      <c r="BY271" s="218"/>
      <c r="BZ271" s="218"/>
      <c r="CA271" s="218"/>
      <c r="CB271" s="218"/>
      <c r="CC271" s="218"/>
      <c r="CD271" s="218"/>
      <c r="CE271" s="218"/>
      <c r="CF271" s="218"/>
      <c r="CG271" s="226"/>
      <c r="CH271" s="226"/>
    </row>
    <row r="272" spans="1:86" s="217" customFormat="1">
      <c r="A272" s="12"/>
      <c r="B272" s="13"/>
      <c r="C272" s="15"/>
      <c r="D272" s="15"/>
      <c r="E272" s="15"/>
      <c r="F272" s="15"/>
      <c r="G272" s="15"/>
      <c r="H272" s="14"/>
      <c r="I272" s="15"/>
      <c r="J272" s="14"/>
      <c r="K272" s="14"/>
      <c r="L272" s="219"/>
      <c r="N272" s="218"/>
      <c r="O272" s="218"/>
      <c r="P272" s="218"/>
      <c r="Q272" s="218"/>
      <c r="R272" s="218"/>
      <c r="S272" s="218"/>
      <c r="T272" s="218"/>
      <c r="U272" s="218"/>
      <c r="V272" s="218"/>
      <c r="W272" s="218"/>
      <c r="X272" s="218"/>
      <c r="Y272" s="218"/>
      <c r="Z272" s="218"/>
      <c r="AA272" s="218"/>
      <c r="AB272" s="218"/>
      <c r="AC272" s="218"/>
      <c r="AD272" s="218"/>
      <c r="AE272" s="218"/>
      <c r="AF272" s="218"/>
      <c r="AG272" s="218"/>
      <c r="AH272" s="218"/>
      <c r="AI272" s="218"/>
      <c r="AJ272" s="218"/>
      <c r="AK272" s="218"/>
      <c r="AL272" s="218"/>
      <c r="AM272" s="218"/>
      <c r="AN272" s="218"/>
      <c r="AO272" s="218"/>
      <c r="AP272" s="218"/>
      <c r="AQ272" s="218"/>
      <c r="AR272" s="218"/>
      <c r="AS272" s="218"/>
      <c r="AT272" s="218"/>
      <c r="AU272" s="218"/>
      <c r="AV272" s="218"/>
      <c r="AW272" s="218"/>
      <c r="AX272" s="218"/>
      <c r="AY272" s="218"/>
      <c r="AZ272" s="218"/>
      <c r="BA272" s="218"/>
      <c r="BB272" s="218"/>
      <c r="BC272" s="218"/>
      <c r="BD272" s="218"/>
      <c r="BE272" s="218"/>
      <c r="BF272" s="218"/>
      <c r="BG272" s="218"/>
      <c r="BH272" s="218"/>
      <c r="BI272" s="218"/>
      <c r="BJ272" s="218"/>
      <c r="BK272" s="218"/>
      <c r="BL272" s="218"/>
      <c r="BM272" s="218"/>
      <c r="BN272" s="218"/>
      <c r="BO272" s="218"/>
      <c r="BP272" s="218"/>
      <c r="BQ272" s="218"/>
      <c r="BR272" s="218"/>
      <c r="BS272" s="218"/>
      <c r="BT272" s="218"/>
      <c r="BU272" s="218"/>
      <c r="BV272" s="218"/>
      <c r="BW272" s="218"/>
      <c r="BX272" s="218"/>
      <c r="BY272" s="218"/>
      <c r="BZ272" s="218"/>
      <c r="CA272" s="218"/>
      <c r="CB272" s="218"/>
      <c r="CC272" s="218"/>
      <c r="CD272" s="218"/>
      <c r="CE272" s="218"/>
      <c r="CF272" s="218"/>
      <c r="CG272" s="226"/>
      <c r="CH272" s="226"/>
    </row>
    <row r="273" spans="1:86" s="217" customFormat="1">
      <c r="A273" s="12"/>
      <c r="B273" s="13"/>
      <c r="C273" s="15"/>
      <c r="D273" s="15"/>
      <c r="E273" s="15"/>
      <c r="F273" s="15"/>
      <c r="G273" s="15"/>
      <c r="H273" s="14"/>
      <c r="I273" s="15"/>
      <c r="J273" s="14"/>
      <c r="K273" s="14"/>
      <c r="L273" s="219"/>
      <c r="N273" s="218"/>
      <c r="O273" s="218"/>
      <c r="P273" s="218"/>
      <c r="Q273" s="218"/>
      <c r="R273" s="218"/>
      <c r="S273" s="218"/>
      <c r="T273" s="218"/>
      <c r="U273" s="218"/>
      <c r="V273" s="218"/>
      <c r="W273" s="218"/>
      <c r="X273" s="218"/>
      <c r="Y273" s="218"/>
      <c r="Z273" s="218"/>
      <c r="AA273" s="218"/>
      <c r="AB273" s="218"/>
      <c r="AC273" s="218"/>
      <c r="AD273" s="218"/>
      <c r="AE273" s="218"/>
      <c r="AF273" s="218"/>
      <c r="AG273" s="218"/>
      <c r="AH273" s="218"/>
      <c r="AI273" s="218"/>
      <c r="AJ273" s="218"/>
      <c r="AK273" s="218"/>
      <c r="AL273" s="218"/>
      <c r="AM273" s="218"/>
      <c r="AN273" s="218"/>
      <c r="AO273" s="218"/>
      <c r="AP273" s="218"/>
      <c r="AQ273" s="218"/>
      <c r="AR273" s="218"/>
      <c r="AS273" s="218"/>
      <c r="AT273" s="218"/>
      <c r="AU273" s="218"/>
      <c r="AV273" s="218"/>
      <c r="AW273" s="218"/>
      <c r="AX273" s="218"/>
      <c r="AY273" s="218"/>
      <c r="AZ273" s="218"/>
      <c r="BA273" s="218"/>
      <c r="BB273" s="218"/>
      <c r="BC273" s="218"/>
      <c r="BD273" s="218"/>
      <c r="BE273" s="218"/>
      <c r="BF273" s="218"/>
      <c r="BG273" s="218"/>
      <c r="BH273" s="218"/>
      <c r="BI273" s="218"/>
      <c r="BJ273" s="218"/>
      <c r="BK273" s="218"/>
      <c r="BL273" s="218"/>
      <c r="BM273" s="218"/>
      <c r="BN273" s="218"/>
      <c r="BO273" s="218"/>
      <c r="BP273" s="218"/>
      <c r="BQ273" s="218"/>
      <c r="BR273" s="218"/>
      <c r="BS273" s="218"/>
      <c r="BT273" s="218"/>
      <c r="BU273" s="218"/>
      <c r="BV273" s="218"/>
      <c r="BW273" s="218"/>
      <c r="BX273" s="218"/>
      <c r="BY273" s="218"/>
      <c r="BZ273" s="218"/>
      <c r="CA273" s="218"/>
      <c r="CB273" s="218"/>
      <c r="CC273" s="218"/>
      <c r="CD273" s="218"/>
      <c r="CE273" s="218"/>
      <c r="CF273" s="218"/>
      <c r="CG273" s="226"/>
      <c r="CH273" s="226"/>
    </row>
    <row r="274" spans="1:86" s="217" customFormat="1">
      <c r="A274" s="12"/>
      <c r="B274" s="13"/>
      <c r="C274" s="15"/>
      <c r="D274" s="15"/>
      <c r="E274" s="15"/>
      <c r="F274" s="15"/>
      <c r="G274" s="15"/>
      <c r="H274" s="14"/>
      <c r="I274" s="15"/>
      <c r="J274" s="14"/>
      <c r="K274" s="14"/>
      <c r="L274" s="219"/>
      <c r="N274" s="218"/>
      <c r="O274" s="218"/>
      <c r="P274" s="218"/>
      <c r="Q274" s="218"/>
      <c r="R274" s="218"/>
      <c r="S274" s="218"/>
      <c r="T274" s="218"/>
      <c r="U274" s="218"/>
      <c r="V274" s="218"/>
      <c r="W274" s="218"/>
      <c r="X274" s="218"/>
      <c r="Y274" s="218"/>
      <c r="Z274" s="218"/>
      <c r="AA274" s="218"/>
      <c r="AB274" s="218"/>
      <c r="AC274" s="218"/>
      <c r="AD274" s="218"/>
      <c r="AE274" s="218"/>
      <c r="AF274" s="218"/>
      <c r="AG274" s="218"/>
      <c r="AH274" s="218"/>
      <c r="AI274" s="218"/>
      <c r="AJ274" s="218"/>
      <c r="AK274" s="218"/>
      <c r="AL274" s="218"/>
      <c r="AM274" s="218"/>
      <c r="AN274" s="218"/>
      <c r="AO274" s="218"/>
      <c r="AP274" s="218"/>
      <c r="AQ274" s="218"/>
      <c r="AR274" s="218"/>
      <c r="AS274" s="218"/>
      <c r="AT274" s="218"/>
      <c r="AU274" s="218"/>
      <c r="AV274" s="218"/>
      <c r="AW274" s="218"/>
      <c r="AX274" s="218"/>
      <c r="AY274" s="218"/>
      <c r="AZ274" s="218"/>
      <c r="BA274" s="218"/>
      <c r="BB274" s="218"/>
      <c r="BC274" s="218"/>
      <c r="BD274" s="218"/>
      <c r="BE274" s="218"/>
      <c r="BF274" s="218"/>
      <c r="BG274" s="218"/>
      <c r="BH274" s="218"/>
      <c r="BI274" s="218"/>
      <c r="BJ274" s="218"/>
      <c r="BK274" s="218"/>
      <c r="BL274" s="218"/>
      <c r="BM274" s="218"/>
      <c r="BN274" s="218"/>
      <c r="BO274" s="218"/>
      <c r="BP274" s="218"/>
      <c r="BQ274" s="218"/>
      <c r="BR274" s="218"/>
      <c r="BS274" s="218"/>
      <c r="BT274" s="218"/>
      <c r="BU274" s="218"/>
      <c r="BV274" s="218"/>
      <c r="BW274" s="218"/>
      <c r="BX274" s="218"/>
      <c r="BY274" s="218"/>
      <c r="BZ274" s="218"/>
      <c r="CA274" s="218"/>
      <c r="CB274" s="218"/>
      <c r="CC274" s="218"/>
      <c r="CD274" s="218"/>
      <c r="CE274" s="218"/>
      <c r="CF274" s="218"/>
      <c r="CG274" s="226"/>
      <c r="CH274" s="226"/>
    </row>
    <row r="275" spans="1:86" s="217" customFormat="1">
      <c r="A275" s="12"/>
      <c r="B275" s="13"/>
      <c r="C275" s="15"/>
      <c r="D275" s="15"/>
      <c r="E275" s="15"/>
      <c r="F275" s="15"/>
      <c r="G275" s="15"/>
      <c r="H275" s="14"/>
      <c r="I275" s="15"/>
      <c r="J275" s="14"/>
      <c r="K275" s="14"/>
      <c r="L275" s="219"/>
      <c r="N275" s="218"/>
      <c r="O275" s="218"/>
      <c r="P275" s="218"/>
      <c r="Q275" s="218"/>
      <c r="R275" s="218"/>
      <c r="S275" s="218"/>
      <c r="T275" s="218"/>
      <c r="U275" s="218"/>
      <c r="V275" s="218"/>
      <c r="W275" s="218"/>
      <c r="X275" s="218"/>
      <c r="Y275" s="218"/>
      <c r="Z275" s="218"/>
      <c r="AA275" s="218"/>
      <c r="AB275" s="218"/>
      <c r="AC275" s="218"/>
      <c r="AD275" s="218"/>
      <c r="AE275" s="218"/>
      <c r="AF275" s="218"/>
      <c r="AG275" s="218"/>
      <c r="AH275" s="218"/>
      <c r="AI275" s="218"/>
      <c r="AJ275" s="218"/>
      <c r="AK275" s="218"/>
      <c r="AL275" s="218"/>
      <c r="AM275" s="218"/>
      <c r="AN275" s="218"/>
      <c r="AO275" s="218"/>
      <c r="AP275" s="218"/>
      <c r="AQ275" s="218"/>
      <c r="AR275" s="218"/>
      <c r="AS275" s="218"/>
      <c r="AT275" s="218"/>
      <c r="AU275" s="218"/>
      <c r="AV275" s="218"/>
      <c r="AW275" s="218"/>
      <c r="AX275" s="218"/>
      <c r="AY275" s="218"/>
      <c r="AZ275" s="218"/>
      <c r="BA275" s="218"/>
      <c r="BB275" s="218"/>
      <c r="BC275" s="218"/>
      <c r="BD275" s="218"/>
      <c r="BE275" s="218"/>
      <c r="BF275" s="218"/>
      <c r="BG275" s="218"/>
      <c r="BH275" s="218"/>
      <c r="BI275" s="218"/>
      <c r="BJ275" s="218"/>
      <c r="BK275" s="218"/>
      <c r="BL275" s="218"/>
      <c r="BM275" s="218"/>
      <c r="BN275" s="218"/>
      <c r="BO275" s="218"/>
      <c r="BP275" s="218"/>
      <c r="BQ275" s="218"/>
      <c r="BR275" s="218"/>
      <c r="BS275" s="218"/>
      <c r="BT275" s="218"/>
      <c r="BU275" s="218"/>
      <c r="BV275" s="218"/>
      <c r="BW275" s="218"/>
      <c r="BX275" s="218"/>
      <c r="BY275" s="218"/>
      <c r="BZ275" s="218"/>
      <c r="CA275" s="218"/>
      <c r="CB275" s="218"/>
      <c r="CC275" s="218"/>
      <c r="CD275" s="218"/>
      <c r="CE275" s="218"/>
      <c r="CF275" s="218"/>
      <c r="CG275" s="226"/>
      <c r="CH275" s="226"/>
    </row>
    <row r="276" spans="1:86" s="217" customFormat="1">
      <c r="A276" s="12"/>
      <c r="B276" s="13"/>
      <c r="C276" s="15"/>
      <c r="D276" s="15"/>
      <c r="E276" s="15"/>
      <c r="F276" s="15"/>
      <c r="G276" s="15"/>
      <c r="H276" s="14"/>
      <c r="I276" s="15"/>
      <c r="J276" s="14"/>
      <c r="K276" s="14"/>
      <c r="L276" s="219"/>
      <c r="N276" s="218"/>
      <c r="O276" s="218"/>
      <c r="P276" s="218"/>
      <c r="Q276" s="218"/>
      <c r="R276" s="218"/>
      <c r="S276" s="218"/>
      <c r="T276" s="218"/>
      <c r="U276" s="218"/>
      <c r="V276" s="218"/>
      <c r="W276" s="218"/>
      <c r="X276" s="218"/>
      <c r="Y276" s="218"/>
      <c r="Z276" s="218"/>
      <c r="AA276" s="218"/>
      <c r="AB276" s="218"/>
      <c r="AC276" s="218"/>
      <c r="AD276" s="218"/>
      <c r="AE276" s="218"/>
      <c r="AF276" s="218"/>
      <c r="AG276" s="218"/>
      <c r="AH276" s="218"/>
      <c r="AI276" s="218"/>
      <c r="AJ276" s="218"/>
      <c r="AK276" s="218"/>
      <c r="AL276" s="218"/>
      <c r="AM276" s="218"/>
      <c r="AN276" s="218"/>
      <c r="AO276" s="218"/>
      <c r="AP276" s="218"/>
      <c r="AQ276" s="218"/>
      <c r="AR276" s="218"/>
      <c r="AS276" s="218"/>
      <c r="AT276" s="218"/>
      <c r="AU276" s="218"/>
      <c r="AV276" s="218"/>
      <c r="AW276" s="218"/>
      <c r="AX276" s="218"/>
      <c r="AY276" s="218"/>
      <c r="AZ276" s="218"/>
      <c r="BA276" s="218"/>
      <c r="BB276" s="218"/>
      <c r="BC276" s="218"/>
      <c r="BD276" s="218"/>
      <c r="BE276" s="218"/>
      <c r="BF276" s="218"/>
      <c r="BG276" s="218"/>
      <c r="BH276" s="218"/>
      <c r="BI276" s="218"/>
      <c r="BJ276" s="218"/>
      <c r="BK276" s="218"/>
      <c r="BL276" s="218"/>
      <c r="BM276" s="218"/>
      <c r="BN276" s="218"/>
      <c r="BO276" s="218"/>
      <c r="BP276" s="218"/>
      <c r="BQ276" s="218"/>
      <c r="BR276" s="218"/>
      <c r="BS276" s="218"/>
      <c r="BT276" s="218"/>
      <c r="BU276" s="218"/>
      <c r="BV276" s="218"/>
      <c r="BW276" s="218"/>
      <c r="BX276" s="218"/>
      <c r="BY276" s="218"/>
      <c r="BZ276" s="218"/>
      <c r="CA276" s="218"/>
      <c r="CB276" s="218"/>
      <c r="CC276" s="218"/>
      <c r="CD276" s="218"/>
      <c r="CE276" s="218"/>
      <c r="CF276" s="218"/>
      <c r="CG276" s="226"/>
      <c r="CH276" s="226"/>
    </row>
    <row r="277" spans="1:86" s="217" customFormat="1">
      <c r="A277" s="12"/>
      <c r="B277" s="13"/>
      <c r="C277" s="15"/>
      <c r="D277" s="15"/>
      <c r="E277" s="15"/>
      <c r="F277" s="15"/>
      <c r="G277" s="15"/>
      <c r="H277" s="14"/>
      <c r="I277" s="15"/>
      <c r="J277" s="14"/>
      <c r="K277" s="14"/>
      <c r="L277" s="219"/>
      <c r="N277" s="218"/>
      <c r="O277" s="218"/>
      <c r="P277" s="218"/>
      <c r="Q277" s="218"/>
      <c r="R277" s="218"/>
      <c r="S277" s="218"/>
      <c r="T277" s="218"/>
      <c r="U277" s="218"/>
      <c r="V277" s="218"/>
      <c r="W277" s="218"/>
      <c r="X277" s="218"/>
      <c r="Y277" s="218"/>
      <c r="Z277" s="218"/>
      <c r="AA277" s="218"/>
      <c r="AB277" s="218"/>
      <c r="AC277" s="218"/>
      <c r="AD277" s="218"/>
      <c r="AE277" s="218"/>
      <c r="AF277" s="218"/>
      <c r="AG277" s="218"/>
      <c r="AH277" s="218"/>
      <c r="AI277" s="218"/>
      <c r="AJ277" s="218"/>
      <c r="AK277" s="218"/>
      <c r="AL277" s="218"/>
      <c r="AM277" s="218"/>
      <c r="AN277" s="218"/>
      <c r="AO277" s="218"/>
      <c r="AP277" s="218"/>
      <c r="AQ277" s="218"/>
      <c r="AR277" s="218"/>
      <c r="AS277" s="218"/>
      <c r="AT277" s="218"/>
      <c r="AU277" s="218"/>
      <c r="AV277" s="218"/>
      <c r="AW277" s="218"/>
      <c r="AX277" s="218"/>
      <c r="AY277" s="218"/>
      <c r="AZ277" s="218"/>
      <c r="BA277" s="218"/>
      <c r="BB277" s="218"/>
      <c r="BC277" s="218"/>
      <c r="BD277" s="218"/>
      <c r="BE277" s="218"/>
      <c r="BF277" s="218"/>
      <c r="BG277" s="218"/>
      <c r="BH277" s="218"/>
      <c r="BI277" s="218"/>
      <c r="BJ277" s="218"/>
      <c r="BK277" s="218"/>
      <c r="BL277" s="218"/>
      <c r="BM277" s="218"/>
      <c r="BN277" s="218"/>
      <c r="BO277" s="218"/>
      <c r="BP277" s="218"/>
      <c r="BQ277" s="218"/>
      <c r="BR277" s="218"/>
      <c r="BS277" s="218"/>
      <c r="BT277" s="218"/>
      <c r="BU277" s="218"/>
      <c r="BV277" s="218"/>
      <c r="BW277" s="218"/>
      <c r="BX277" s="218"/>
      <c r="BY277" s="218"/>
      <c r="BZ277" s="218"/>
      <c r="CA277" s="218"/>
      <c r="CB277" s="218"/>
      <c r="CC277" s="218"/>
      <c r="CD277" s="218"/>
      <c r="CE277" s="218"/>
      <c r="CF277" s="218"/>
      <c r="CG277" s="226"/>
      <c r="CH277" s="226"/>
    </row>
    <row r="278" spans="1:86" s="217" customFormat="1">
      <c r="A278" s="12"/>
      <c r="B278" s="13"/>
      <c r="C278" s="15"/>
      <c r="D278" s="15"/>
      <c r="E278" s="15"/>
      <c r="F278" s="15"/>
      <c r="G278" s="15"/>
      <c r="H278" s="14"/>
      <c r="I278" s="15"/>
      <c r="J278" s="14"/>
      <c r="K278" s="14"/>
      <c r="L278" s="219"/>
      <c r="N278" s="218"/>
      <c r="O278" s="218"/>
      <c r="P278" s="218"/>
      <c r="Q278" s="218"/>
      <c r="R278" s="218"/>
      <c r="S278" s="218"/>
      <c r="T278" s="218"/>
      <c r="U278" s="218"/>
      <c r="V278" s="218"/>
      <c r="W278" s="218"/>
      <c r="X278" s="218"/>
      <c r="Y278" s="218"/>
      <c r="Z278" s="218"/>
      <c r="AA278" s="218"/>
      <c r="AB278" s="218"/>
      <c r="AC278" s="218"/>
      <c r="AD278" s="218"/>
      <c r="AE278" s="218"/>
      <c r="AF278" s="218"/>
      <c r="AG278" s="218"/>
      <c r="AH278" s="218"/>
      <c r="AI278" s="218"/>
      <c r="AJ278" s="218"/>
      <c r="AK278" s="218"/>
      <c r="AL278" s="218"/>
      <c r="AM278" s="218"/>
      <c r="AN278" s="218"/>
      <c r="AO278" s="218"/>
      <c r="AP278" s="218"/>
      <c r="AQ278" s="218"/>
      <c r="AR278" s="218"/>
      <c r="AS278" s="218"/>
      <c r="AT278" s="218"/>
      <c r="AU278" s="218"/>
      <c r="AV278" s="218"/>
      <c r="AW278" s="218"/>
      <c r="AX278" s="218"/>
      <c r="AY278" s="218"/>
      <c r="AZ278" s="218"/>
      <c r="BA278" s="218"/>
      <c r="BB278" s="218"/>
      <c r="BC278" s="218"/>
      <c r="BD278" s="218"/>
      <c r="BE278" s="218"/>
      <c r="BF278" s="218"/>
      <c r="BG278" s="218"/>
      <c r="BH278" s="218"/>
      <c r="BI278" s="218"/>
      <c r="BJ278" s="218"/>
      <c r="BK278" s="218"/>
      <c r="BL278" s="218"/>
      <c r="BM278" s="218"/>
      <c r="BN278" s="218"/>
      <c r="BO278" s="218"/>
      <c r="BP278" s="218"/>
      <c r="BQ278" s="218"/>
      <c r="BR278" s="218"/>
      <c r="BS278" s="218"/>
      <c r="BT278" s="218"/>
      <c r="BU278" s="218"/>
      <c r="BV278" s="218"/>
      <c r="BW278" s="218"/>
      <c r="BX278" s="218"/>
      <c r="BY278" s="218"/>
      <c r="BZ278" s="218"/>
      <c r="CA278" s="218"/>
      <c r="CB278" s="218"/>
      <c r="CC278" s="218"/>
      <c r="CD278" s="218"/>
      <c r="CE278" s="218"/>
      <c r="CF278" s="218"/>
      <c r="CG278" s="226"/>
      <c r="CH278" s="226"/>
    </row>
    <row r="279" spans="1:86" s="217" customFormat="1">
      <c r="A279" s="12"/>
      <c r="B279" s="13"/>
      <c r="C279" s="15"/>
      <c r="D279" s="15"/>
      <c r="E279" s="15"/>
      <c r="F279" s="15"/>
      <c r="G279" s="15"/>
      <c r="H279" s="14"/>
      <c r="I279" s="15"/>
      <c r="J279" s="14"/>
      <c r="K279" s="14"/>
      <c r="L279" s="219"/>
      <c r="N279" s="218"/>
      <c r="O279" s="218"/>
      <c r="P279" s="218"/>
      <c r="Q279" s="218"/>
      <c r="R279" s="218"/>
      <c r="S279" s="218"/>
      <c r="T279" s="218"/>
      <c r="U279" s="218"/>
      <c r="V279" s="218"/>
      <c r="W279" s="218"/>
      <c r="X279" s="218"/>
      <c r="Y279" s="218"/>
      <c r="Z279" s="218"/>
      <c r="AA279" s="218"/>
      <c r="AB279" s="218"/>
      <c r="AC279" s="218"/>
      <c r="AD279" s="218"/>
      <c r="AE279" s="218"/>
      <c r="AF279" s="218"/>
      <c r="AG279" s="218"/>
      <c r="AH279" s="218"/>
      <c r="AI279" s="218"/>
      <c r="AJ279" s="218"/>
      <c r="AK279" s="218"/>
      <c r="AL279" s="218"/>
      <c r="AM279" s="218"/>
      <c r="AN279" s="218"/>
      <c r="AO279" s="218"/>
      <c r="AP279" s="218"/>
      <c r="AQ279" s="218"/>
      <c r="AR279" s="218"/>
      <c r="AS279" s="218"/>
      <c r="AT279" s="218"/>
      <c r="AU279" s="218"/>
      <c r="AV279" s="218"/>
      <c r="AW279" s="218"/>
      <c r="AX279" s="218"/>
      <c r="AY279" s="218"/>
      <c r="AZ279" s="218"/>
      <c r="BA279" s="218"/>
      <c r="BB279" s="218"/>
      <c r="BC279" s="218"/>
      <c r="BD279" s="218"/>
      <c r="BE279" s="218"/>
      <c r="BF279" s="218"/>
      <c r="BG279" s="218"/>
      <c r="BH279" s="218"/>
      <c r="BI279" s="218"/>
      <c r="BJ279" s="218"/>
      <c r="BK279" s="218"/>
      <c r="BL279" s="218"/>
      <c r="BM279" s="218"/>
      <c r="BN279" s="218"/>
      <c r="BO279" s="218"/>
      <c r="BP279" s="218"/>
      <c r="BQ279" s="218"/>
      <c r="BR279" s="218"/>
      <c r="BS279" s="218"/>
      <c r="BT279" s="218"/>
      <c r="BU279" s="218"/>
      <c r="BV279" s="218"/>
      <c r="BW279" s="218"/>
      <c r="BX279" s="218"/>
      <c r="BY279" s="218"/>
      <c r="BZ279" s="218"/>
      <c r="CA279" s="218"/>
      <c r="CB279" s="218"/>
      <c r="CC279" s="218"/>
      <c r="CD279" s="218"/>
      <c r="CE279" s="218"/>
      <c r="CF279" s="218"/>
      <c r="CG279" s="226"/>
      <c r="CH279" s="226"/>
    </row>
    <row r="280" spans="1:86" s="217" customFormat="1">
      <c r="A280" s="12"/>
      <c r="B280" s="13"/>
      <c r="C280" s="15"/>
      <c r="D280" s="15"/>
      <c r="E280" s="15"/>
      <c r="F280" s="15"/>
      <c r="G280" s="15"/>
      <c r="H280" s="14"/>
      <c r="I280" s="15"/>
      <c r="J280" s="14"/>
      <c r="K280" s="14"/>
      <c r="L280" s="219"/>
      <c r="N280" s="218"/>
      <c r="O280" s="218"/>
      <c r="P280" s="218"/>
      <c r="Q280" s="218"/>
      <c r="R280" s="218"/>
      <c r="S280" s="218"/>
      <c r="T280" s="218"/>
      <c r="U280" s="218"/>
      <c r="V280" s="218"/>
      <c r="W280" s="218"/>
      <c r="X280" s="218"/>
      <c r="Y280" s="218"/>
      <c r="Z280" s="218"/>
      <c r="AA280" s="218"/>
      <c r="AB280" s="218"/>
      <c r="AC280" s="218"/>
      <c r="AD280" s="218"/>
      <c r="AE280" s="218"/>
      <c r="AF280" s="218"/>
      <c r="AG280" s="218"/>
      <c r="AH280" s="218"/>
      <c r="AI280" s="218"/>
      <c r="AJ280" s="218"/>
      <c r="AK280" s="218"/>
      <c r="AL280" s="218"/>
      <c r="AM280" s="218"/>
      <c r="AN280" s="218"/>
      <c r="AO280" s="218"/>
      <c r="AP280" s="218"/>
      <c r="AQ280" s="218"/>
      <c r="AR280" s="218"/>
      <c r="AS280" s="218"/>
      <c r="AT280" s="218"/>
      <c r="AU280" s="218"/>
      <c r="AV280" s="218"/>
      <c r="AW280" s="218"/>
      <c r="AX280" s="218"/>
      <c r="AY280" s="218"/>
      <c r="AZ280" s="218"/>
      <c r="BA280" s="218"/>
      <c r="BB280" s="218"/>
      <c r="BC280" s="218"/>
      <c r="BD280" s="218"/>
      <c r="BE280" s="218"/>
      <c r="BF280" s="218"/>
      <c r="BG280" s="218"/>
      <c r="BH280" s="218"/>
      <c r="BI280" s="218"/>
      <c r="BJ280" s="218"/>
      <c r="BK280" s="218"/>
      <c r="BL280" s="218"/>
      <c r="BM280" s="218"/>
      <c r="BN280" s="218"/>
      <c r="BO280" s="218"/>
      <c r="BP280" s="218"/>
      <c r="BQ280" s="218"/>
      <c r="BR280" s="218"/>
      <c r="BS280" s="218"/>
      <c r="BT280" s="218"/>
      <c r="BU280" s="218"/>
      <c r="BV280" s="218"/>
      <c r="BW280" s="218"/>
      <c r="BX280" s="218"/>
      <c r="BY280" s="218"/>
      <c r="BZ280" s="218"/>
      <c r="CA280" s="218"/>
      <c r="CB280" s="218"/>
      <c r="CC280" s="218"/>
      <c r="CD280" s="218"/>
      <c r="CE280" s="218"/>
      <c r="CF280" s="218"/>
      <c r="CG280" s="226"/>
      <c r="CH280" s="226"/>
    </row>
    <row r="281" spans="1:86" s="217" customFormat="1">
      <c r="A281" s="12"/>
      <c r="B281" s="13"/>
      <c r="C281" s="15"/>
      <c r="D281" s="15"/>
      <c r="E281" s="15"/>
      <c r="F281" s="15"/>
      <c r="G281" s="15"/>
      <c r="H281" s="14"/>
      <c r="I281" s="15"/>
      <c r="J281" s="14"/>
      <c r="K281" s="14"/>
      <c r="L281" s="219"/>
      <c r="N281" s="218"/>
      <c r="O281" s="218"/>
      <c r="P281" s="218"/>
      <c r="Q281" s="218"/>
      <c r="R281" s="218"/>
      <c r="S281" s="218"/>
      <c r="T281" s="218"/>
      <c r="U281" s="218"/>
      <c r="V281" s="218"/>
      <c r="W281" s="218"/>
      <c r="X281" s="218"/>
      <c r="Y281" s="218"/>
      <c r="Z281" s="218"/>
      <c r="AA281" s="218"/>
      <c r="AB281" s="218"/>
      <c r="AC281" s="218"/>
      <c r="AD281" s="218"/>
      <c r="AE281" s="218"/>
      <c r="AF281" s="218"/>
      <c r="AG281" s="218"/>
      <c r="AH281" s="218"/>
      <c r="AI281" s="218"/>
      <c r="AJ281" s="218"/>
      <c r="AK281" s="218"/>
      <c r="AL281" s="218"/>
      <c r="AM281" s="218"/>
      <c r="AN281" s="218"/>
      <c r="AO281" s="218"/>
      <c r="AP281" s="218"/>
      <c r="AQ281" s="218"/>
      <c r="AR281" s="218"/>
      <c r="AS281" s="218"/>
      <c r="AT281" s="218"/>
      <c r="AU281" s="218"/>
      <c r="AV281" s="218"/>
      <c r="AW281" s="218"/>
      <c r="AX281" s="218"/>
      <c r="AY281" s="218"/>
      <c r="AZ281" s="218"/>
      <c r="BA281" s="218"/>
      <c r="BB281" s="218"/>
      <c r="BC281" s="218"/>
      <c r="BD281" s="218"/>
      <c r="BE281" s="218"/>
      <c r="BF281" s="218"/>
      <c r="BG281" s="218"/>
      <c r="BH281" s="218"/>
      <c r="BI281" s="218"/>
      <c r="BJ281" s="218"/>
      <c r="BK281" s="218"/>
      <c r="BL281" s="218"/>
      <c r="BM281" s="218"/>
      <c r="BN281" s="218"/>
      <c r="BO281" s="218"/>
      <c r="BP281" s="218"/>
      <c r="BQ281" s="218"/>
      <c r="BR281" s="218"/>
      <c r="BS281" s="218"/>
      <c r="BT281" s="218"/>
      <c r="BU281" s="218"/>
      <c r="BV281" s="218"/>
      <c r="BW281" s="218"/>
      <c r="BX281" s="218"/>
      <c r="BY281" s="218"/>
      <c r="BZ281" s="218"/>
      <c r="CA281" s="218"/>
      <c r="CB281" s="218"/>
      <c r="CC281" s="218"/>
      <c r="CD281" s="218"/>
      <c r="CE281" s="218"/>
      <c r="CF281" s="218"/>
      <c r="CG281" s="226"/>
      <c r="CH281" s="226"/>
    </row>
    <row r="282" spans="1:86" s="217" customFormat="1">
      <c r="A282" s="12"/>
      <c r="B282" s="13"/>
      <c r="C282" s="15"/>
      <c r="D282" s="15"/>
      <c r="E282" s="15"/>
      <c r="F282" s="15"/>
      <c r="G282" s="15"/>
      <c r="H282" s="14"/>
      <c r="I282" s="15"/>
      <c r="J282" s="14"/>
      <c r="K282" s="14"/>
      <c r="L282" s="219"/>
      <c r="N282" s="218"/>
      <c r="O282" s="218"/>
      <c r="P282" s="218"/>
      <c r="Q282" s="218"/>
      <c r="R282" s="218"/>
      <c r="S282" s="218"/>
      <c r="T282" s="218"/>
      <c r="U282" s="218"/>
      <c r="V282" s="218"/>
      <c r="W282" s="218"/>
      <c r="X282" s="218"/>
      <c r="Y282" s="218"/>
      <c r="Z282" s="218"/>
      <c r="AA282" s="218"/>
      <c r="AB282" s="218"/>
      <c r="AC282" s="218"/>
      <c r="AD282" s="218"/>
      <c r="AE282" s="218"/>
      <c r="AF282" s="218"/>
      <c r="AG282" s="218"/>
      <c r="AH282" s="218"/>
      <c r="AI282" s="218"/>
      <c r="AJ282" s="218"/>
      <c r="AK282" s="218"/>
      <c r="AL282" s="218"/>
      <c r="AM282" s="218"/>
      <c r="AN282" s="218"/>
      <c r="AO282" s="218"/>
      <c r="AP282" s="218"/>
      <c r="AQ282" s="218"/>
      <c r="AR282" s="218"/>
      <c r="AS282" s="218"/>
      <c r="AT282" s="218"/>
      <c r="AU282" s="218"/>
      <c r="AV282" s="218"/>
      <c r="AW282" s="218"/>
      <c r="AX282" s="218"/>
      <c r="AY282" s="218"/>
      <c r="AZ282" s="218"/>
      <c r="BA282" s="218"/>
      <c r="BB282" s="218"/>
      <c r="BC282" s="218"/>
      <c r="BD282" s="218"/>
      <c r="BE282" s="218"/>
      <c r="BF282" s="218"/>
      <c r="BG282" s="218"/>
      <c r="BH282" s="218"/>
      <c r="BI282" s="218"/>
      <c r="BJ282" s="218"/>
      <c r="BK282" s="218"/>
      <c r="BL282" s="218"/>
      <c r="BM282" s="218"/>
      <c r="BN282" s="218"/>
      <c r="BO282" s="218"/>
      <c r="BP282" s="218"/>
      <c r="BQ282" s="218"/>
      <c r="BR282" s="218"/>
      <c r="BS282" s="218"/>
      <c r="BT282" s="218"/>
      <c r="BU282" s="218"/>
      <c r="BV282" s="218"/>
      <c r="BW282" s="218"/>
      <c r="BX282" s="218"/>
      <c r="BY282" s="218"/>
      <c r="BZ282" s="218"/>
      <c r="CA282" s="218"/>
      <c r="CB282" s="218"/>
      <c r="CC282" s="218"/>
      <c r="CD282" s="218"/>
      <c r="CE282" s="218"/>
      <c r="CF282" s="218"/>
      <c r="CG282" s="226"/>
      <c r="CH282" s="226"/>
    </row>
    <row r="283" spans="1:86" s="217" customFormat="1">
      <c r="A283" s="12"/>
      <c r="B283" s="13"/>
      <c r="C283" s="15"/>
      <c r="D283" s="15"/>
      <c r="E283" s="15"/>
      <c r="F283" s="15"/>
      <c r="G283" s="15"/>
      <c r="H283" s="14"/>
      <c r="I283" s="15"/>
      <c r="J283" s="14"/>
      <c r="K283" s="14"/>
      <c r="L283" s="219"/>
      <c r="N283" s="218"/>
      <c r="O283" s="218"/>
      <c r="P283" s="218"/>
      <c r="Q283" s="218"/>
      <c r="R283" s="218"/>
      <c r="S283" s="218"/>
      <c r="T283" s="218"/>
      <c r="U283" s="218"/>
      <c r="V283" s="218"/>
      <c r="W283" s="218"/>
      <c r="X283" s="218"/>
      <c r="Y283" s="218"/>
      <c r="Z283" s="218"/>
      <c r="AA283" s="218"/>
      <c r="AB283" s="218"/>
      <c r="AC283" s="218"/>
      <c r="AD283" s="218"/>
      <c r="AE283" s="218"/>
      <c r="AF283" s="218"/>
      <c r="AG283" s="218"/>
      <c r="AH283" s="218"/>
      <c r="AI283" s="218"/>
      <c r="AJ283" s="218"/>
      <c r="AK283" s="218"/>
      <c r="AL283" s="218"/>
      <c r="AM283" s="218"/>
      <c r="AN283" s="218"/>
      <c r="AO283" s="218"/>
      <c r="AP283" s="218"/>
      <c r="AQ283" s="218"/>
      <c r="AR283" s="218"/>
      <c r="AS283" s="218"/>
      <c r="AT283" s="218"/>
      <c r="AU283" s="218"/>
      <c r="AV283" s="218"/>
      <c r="AW283" s="218"/>
      <c r="AX283" s="218"/>
      <c r="AY283" s="218"/>
      <c r="AZ283" s="218"/>
      <c r="BA283" s="218"/>
      <c r="BB283" s="218"/>
      <c r="BC283" s="218"/>
      <c r="BD283" s="218"/>
      <c r="BE283" s="218"/>
      <c r="BF283" s="218"/>
      <c r="BG283" s="218"/>
      <c r="BH283" s="218"/>
      <c r="BI283" s="218"/>
      <c r="BJ283" s="218"/>
      <c r="BK283" s="218"/>
      <c r="BL283" s="218"/>
      <c r="BM283" s="218"/>
      <c r="BN283" s="218"/>
      <c r="BO283" s="218"/>
      <c r="BP283" s="218"/>
      <c r="BQ283" s="218"/>
      <c r="BR283" s="218"/>
      <c r="BS283" s="218"/>
      <c r="BT283" s="218"/>
      <c r="BU283" s="218"/>
      <c r="BV283" s="218"/>
      <c r="BW283" s="218"/>
      <c r="BX283" s="218"/>
      <c r="BY283" s="218"/>
      <c r="BZ283" s="218"/>
      <c r="CA283" s="218"/>
      <c r="CB283" s="218"/>
      <c r="CC283" s="218"/>
      <c r="CD283" s="218"/>
      <c r="CE283" s="218"/>
      <c r="CF283" s="218"/>
      <c r="CG283" s="226"/>
      <c r="CH283" s="226"/>
    </row>
    <row r="284" spans="1:86" s="217" customFormat="1">
      <c r="A284" s="12"/>
      <c r="B284" s="13"/>
      <c r="C284" s="15"/>
      <c r="D284" s="15"/>
      <c r="E284" s="15"/>
      <c r="F284" s="15"/>
      <c r="G284" s="15"/>
      <c r="H284" s="14"/>
      <c r="I284" s="15"/>
      <c r="J284" s="14"/>
      <c r="K284" s="14"/>
      <c r="L284" s="219"/>
      <c r="N284" s="218"/>
      <c r="O284" s="218"/>
      <c r="P284" s="218"/>
      <c r="Q284" s="218"/>
      <c r="R284" s="218"/>
      <c r="S284" s="218"/>
      <c r="T284" s="218"/>
      <c r="U284" s="218"/>
      <c r="V284" s="218"/>
      <c r="W284" s="218"/>
      <c r="X284" s="218"/>
      <c r="Y284" s="218"/>
      <c r="Z284" s="218"/>
      <c r="AA284" s="218"/>
      <c r="AB284" s="218"/>
      <c r="AC284" s="218"/>
      <c r="AD284" s="218"/>
      <c r="AE284" s="218"/>
      <c r="AF284" s="218"/>
      <c r="AG284" s="218"/>
      <c r="AH284" s="218"/>
      <c r="AI284" s="218"/>
      <c r="AJ284" s="218"/>
      <c r="AK284" s="218"/>
      <c r="AL284" s="218"/>
      <c r="AM284" s="218"/>
      <c r="AN284" s="218"/>
      <c r="AO284" s="218"/>
      <c r="AP284" s="218"/>
      <c r="AQ284" s="218"/>
      <c r="AR284" s="218"/>
      <c r="AS284" s="218"/>
      <c r="AT284" s="218"/>
      <c r="AU284" s="218"/>
      <c r="AV284" s="218"/>
      <c r="AW284" s="218"/>
      <c r="AX284" s="218"/>
      <c r="AY284" s="218"/>
      <c r="AZ284" s="218"/>
      <c r="BA284" s="218"/>
      <c r="BB284" s="218"/>
      <c r="BC284" s="218"/>
      <c r="BD284" s="218"/>
      <c r="BE284" s="218"/>
      <c r="BF284" s="218"/>
      <c r="BG284" s="218"/>
      <c r="BH284" s="218"/>
      <c r="BI284" s="218"/>
      <c r="BJ284" s="218"/>
      <c r="BK284" s="218"/>
      <c r="BL284" s="218"/>
      <c r="BM284" s="218"/>
      <c r="BN284" s="218"/>
      <c r="BO284" s="218"/>
      <c r="BP284" s="218"/>
      <c r="BQ284" s="218"/>
      <c r="BR284" s="218"/>
      <c r="BS284" s="218"/>
      <c r="BT284" s="218"/>
      <c r="BU284" s="218"/>
      <c r="BV284" s="218"/>
      <c r="BW284" s="218"/>
      <c r="BX284" s="218"/>
      <c r="BY284" s="218"/>
      <c r="BZ284" s="218"/>
      <c r="CA284" s="218"/>
      <c r="CB284" s="218"/>
      <c r="CC284" s="218"/>
      <c r="CD284" s="218"/>
      <c r="CE284" s="218"/>
      <c r="CF284" s="218"/>
      <c r="CG284" s="226"/>
      <c r="CH284" s="226"/>
    </row>
    <row r="285" spans="1:86" s="217" customFormat="1">
      <c r="A285" s="12"/>
      <c r="B285" s="13"/>
      <c r="C285" s="15"/>
      <c r="D285" s="15"/>
      <c r="E285" s="15"/>
      <c r="F285" s="15"/>
      <c r="G285" s="15"/>
      <c r="H285" s="14"/>
      <c r="I285" s="15"/>
      <c r="J285" s="14"/>
      <c r="K285" s="14"/>
      <c r="L285" s="219"/>
      <c r="N285" s="218"/>
      <c r="O285" s="218"/>
      <c r="P285" s="218"/>
      <c r="Q285" s="218"/>
      <c r="R285" s="218"/>
      <c r="S285" s="218"/>
      <c r="T285" s="218"/>
      <c r="U285" s="218"/>
      <c r="V285" s="218"/>
      <c r="W285" s="218"/>
      <c r="X285" s="218"/>
      <c r="Y285" s="218"/>
      <c r="Z285" s="218"/>
      <c r="AA285" s="218"/>
      <c r="AB285" s="218"/>
      <c r="AC285" s="218"/>
      <c r="AD285" s="218"/>
      <c r="AE285" s="218"/>
      <c r="AF285" s="218"/>
      <c r="AG285" s="218"/>
      <c r="AH285" s="218"/>
      <c r="AI285" s="218"/>
      <c r="AJ285" s="218"/>
      <c r="AK285" s="218"/>
      <c r="AL285" s="218"/>
      <c r="AM285" s="218"/>
      <c r="AN285" s="218"/>
      <c r="AO285" s="218"/>
      <c r="AP285" s="218"/>
      <c r="AQ285" s="218"/>
      <c r="AR285" s="218"/>
      <c r="AS285" s="218"/>
      <c r="AT285" s="218"/>
      <c r="AU285" s="218"/>
      <c r="AV285" s="218"/>
      <c r="AW285" s="218"/>
      <c r="AX285" s="218"/>
      <c r="AY285" s="218"/>
      <c r="AZ285" s="218"/>
      <c r="BA285" s="218"/>
      <c r="BB285" s="218"/>
      <c r="BC285" s="218"/>
      <c r="BD285" s="218"/>
      <c r="BE285" s="218"/>
      <c r="BF285" s="218"/>
      <c r="BG285" s="218"/>
      <c r="BH285" s="218"/>
      <c r="BI285" s="218"/>
      <c r="BJ285" s="218"/>
      <c r="BK285" s="218"/>
      <c r="BL285" s="218"/>
      <c r="BM285" s="218"/>
      <c r="BN285" s="218"/>
      <c r="BO285" s="218"/>
      <c r="BP285" s="218"/>
      <c r="BQ285" s="218"/>
      <c r="BR285" s="218"/>
      <c r="BS285" s="218"/>
      <c r="BT285" s="218"/>
      <c r="BU285" s="218"/>
      <c r="BV285" s="218"/>
      <c r="BW285" s="218"/>
      <c r="BX285" s="218"/>
      <c r="BY285" s="218"/>
      <c r="BZ285" s="218"/>
      <c r="CA285" s="218"/>
      <c r="CB285" s="218"/>
      <c r="CC285" s="218"/>
      <c r="CD285" s="218"/>
      <c r="CE285" s="218"/>
      <c r="CF285" s="218"/>
      <c r="CG285" s="226"/>
      <c r="CH285" s="226"/>
    </row>
  </sheetData>
  <sheetProtection password="DC8C" sheet="1" objects="1" scenarios="1"/>
  <conditionalFormatting sqref="Q256:CF256">
    <cfRule type="iconSet" priority="4">
      <iconSet iconSet="5Arrows">
        <cfvo type="percent" val="0"/>
        <cfvo type="num" val="1"/>
        <cfvo type="num" val="2"/>
        <cfvo type="num" val="3"/>
        <cfvo type="num" val="4"/>
      </iconSet>
    </cfRule>
  </conditionalFormatting>
  <conditionalFormatting sqref="Q2:CF251">
    <cfRule type="iconSet" priority="5">
      <iconSet iconSet="5Arrows">
        <cfvo type="percent" val="0"/>
        <cfvo type="num" val="1"/>
        <cfvo type="num" val="2"/>
        <cfvo type="num" val="3"/>
        <cfvo type="num" val="4"/>
      </iconSet>
    </cfRule>
  </conditionalFormatting>
  <dataValidations count="4">
    <dataValidation type="list" allowBlank="1" showInputMessage="1" showErrorMessage="1" sqref="Q2:CF252">
      <formula1>"0,1,2,3,4"</formula1>
    </dataValidation>
    <dataValidation type="list" allowBlank="1" showInputMessage="1" showErrorMessage="1" sqref="P2:P253">
      <formula1>"SÍ,NO"</formula1>
    </dataValidation>
    <dataValidation type="list" allowBlank="1" showInputMessage="1" showErrorMessage="1" sqref="O2:O253">
      <formula1>"NUEVO INGRESO,REPETIDOR"</formula1>
    </dataValidation>
    <dataValidation type="list" allowBlank="1" showInputMessage="1" showErrorMessage="1" sqref="N2:N253">
      <formula1>"MUJER,HOMBRE"</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sheetPr>
    <tabColor rgb="FFFFC000"/>
  </sheetPr>
  <dimension ref="A2:AH91"/>
  <sheetViews>
    <sheetView showGridLines="0" view="pageBreakPreview" zoomScaleNormal="100" zoomScaleSheetLayoutView="100" workbookViewId="0">
      <selection activeCell="B3" sqref="B3:V3"/>
    </sheetView>
  </sheetViews>
  <sheetFormatPr baseColWidth="10" defaultRowHeight="15"/>
  <cols>
    <col min="1" max="1" width="2.140625" style="95" customWidth="1"/>
    <col min="2" max="2" width="2.5703125" style="95" customWidth="1"/>
    <col min="3" max="3" width="2.140625" style="95" customWidth="1"/>
    <col min="4" max="4" width="49.42578125" style="95" customWidth="1"/>
    <col min="5" max="5" width="7.28515625" style="95" customWidth="1"/>
    <col min="6" max="6" width="2.140625" style="95" customWidth="1"/>
    <col min="7" max="7" width="3" style="95" customWidth="1"/>
    <col min="8" max="8" width="2.140625" style="95" customWidth="1"/>
    <col min="9" max="9" width="9.140625" style="95" customWidth="1"/>
    <col min="10" max="13" width="5.7109375" style="95" customWidth="1"/>
    <col min="14" max="14" width="12.28515625" style="95" customWidth="1"/>
    <col min="15" max="15" width="5.7109375" style="95" customWidth="1"/>
    <col min="16" max="16" width="20.140625" style="95" customWidth="1"/>
    <col min="17" max="17" width="5.85546875" style="95" customWidth="1"/>
    <col min="18" max="18" width="10.28515625" style="55" customWidth="1"/>
    <col min="19" max="19" width="2" style="95" customWidth="1"/>
    <col min="20" max="20" width="12.85546875" style="95" bestFit="1" customWidth="1"/>
    <col min="21" max="21" width="1.42578125" style="95" customWidth="1"/>
    <col min="22" max="22" width="11.42578125" style="95" customWidth="1"/>
    <col min="23" max="23" width="3.140625" style="29" customWidth="1"/>
    <col min="24" max="24" width="5.7109375" style="29" customWidth="1"/>
    <col min="25" max="29" width="5.7109375" style="19" customWidth="1"/>
    <col min="30" max="31" width="5.7109375" customWidth="1"/>
  </cols>
  <sheetData>
    <row r="2" spans="1:34" ht="77.25" customHeight="1">
      <c r="B2" s="323" t="s">
        <v>45</v>
      </c>
      <c r="C2" s="323"/>
      <c r="D2" s="323"/>
      <c r="E2" s="323"/>
      <c r="F2" s="323"/>
      <c r="G2" s="323"/>
      <c r="H2" s="323"/>
      <c r="I2" s="323"/>
      <c r="J2" s="323"/>
      <c r="K2" s="323"/>
      <c r="L2" s="323"/>
      <c r="M2" s="323"/>
      <c r="N2" s="323"/>
      <c r="O2" s="323"/>
      <c r="P2" s="323"/>
      <c r="Q2" s="323"/>
      <c r="R2" s="323"/>
      <c r="S2" s="323"/>
      <c r="T2" s="323"/>
      <c r="U2" s="323"/>
      <c r="V2" s="323"/>
      <c r="W2" s="31"/>
      <c r="X2" s="31"/>
      <c r="Y2" s="16"/>
      <c r="Z2" s="16"/>
      <c r="AA2" s="16"/>
      <c r="AB2" s="16"/>
      <c r="AC2" s="16"/>
      <c r="AD2" s="16"/>
    </row>
    <row r="3" spans="1:34" ht="63" customHeight="1">
      <c r="B3" s="359" t="s">
        <v>197</v>
      </c>
      <c r="C3" s="359"/>
      <c r="D3" s="359"/>
      <c r="E3" s="359"/>
      <c r="F3" s="359"/>
      <c r="G3" s="359"/>
      <c r="H3" s="359"/>
      <c r="I3" s="359"/>
      <c r="J3" s="359"/>
      <c r="K3" s="359"/>
      <c r="L3" s="359"/>
      <c r="M3" s="359"/>
      <c r="N3" s="359"/>
      <c r="O3" s="359"/>
      <c r="P3" s="359"/>
      <c r="Q3" s="359"/>
      <c r="R3" s="359"/>
      <c r="S3" s="359"/>
      <c r="T3" s="359"/>
      <c r="U3" s="359"/>
      <c r="V3" s="359"/>
      <c r="W3" s="32"/>
      <c r="X3" s="32"/>
      <c r="Y3" s="17"/>
      <c r="Z3" s="17"/>
      <c r="AA3" s="17"/>
      <c r="AB3" s="17"/>
      <c r="AC3" s="17"/>
      <c r="AD3" s="17"/>
      <c r="AE3" s="17"/>
      <c r="AF3" s="20"/>
      <c r="AG3" s="20"/>
      <c r="AH3" s="8"/>
    </row>
    <row r="4" spans="1:34" ht="5.25" customHeight="1" thickBot="1">
      <c r="AD4" s="19"/>
      <c r="AE4" s="19"/>
      <c r="AF4" s="19"/>
      <c r="AG4" s="19"/>
    </row>
    <row r="5" spans="1:34" s="65" customFormat="1" ht="12.75">
      <c r="A5" s="155"/>
      <c r="B5" s="155"/>
      <c r="C5" s="155"/>
      <c r="D5" s="332" t="s">
        <v>4</v>
      </c>
      <c r="E5" s="332"/>
      <c r="F5" s="155"/>
      <c r="G5" s="155"/>
      <c r="H5" s="155"/>
      <c r="I5" s="63" t="s">
        <v>3</v>
      </c>
      <c r="J5" s="155"/>
      <c r="K5" s="155"/>
      <c r="L5" s="155"/>
      <c r="M5" s="155"/>
      <c r="N5" s="155"/>
      <c r="O5" s="155"/>
      <c r="P5" s="155"/>
      <c r="Q5" s="155"/>
      <c r="R5" s="337" t="s">
        <v>46</v>
      </c>
      <c r="S5" s="338"/>
      <c r="T5" s="338"/>
      <c r="U5" s="338"/>
      <c r="V5" s="339"/>
      <c r="W5" s="47"/>
      <c r="X5" s="47"/>
      <c r="Y5" s="64"/>
      <c r="Z5" s="64"/>
      <c r="AA5" s="64"/>
      <c r="AB5" s="64"/>
      <c r="AC5" s="64"/>
      <c r="AD5" s="64"/>
      <c r="AE5" s="64"/>
      <c r="AF5" s="64"/>
      <c r="AG5" s="64"/>
    </row>
    <row r="6" spans="1:34" s="65" customFormat="1" ht="13.5" thickBot="1">
      <c r="A6" s="155"/>
      <c r="B6" s="155"/>
      <c r="C6" s="155"/>
      <c r="D6" s="333" t="str">
        <f>CAPTURA_RESULTADOS_ESCUELA!C2</f>
        <v>B</v>
      </c>
      <c r="E6" s="333"/>
      <c r="F6" s="155"/>
      <c r="G6" s="155"/>
      <c r="H6" s="155"/>
      <c r="I6" s="66" t="str">
        <f>CAPTURA_RESULTADOS_ESCUELA!B2</f>
        <v>A</v>
      </c>
      <c r="J6" s="155"/>
      <c r="K6" s="155"/>
      <c r="L6" s="155"/>
      <c r="M6" s="155"/>
      <c r="N6" s="155"/>
      <c r="O6" s="155"/>
      <c r="P6" s="155"/>
      <c r="Q6" s="197"/>
      <c r="R6" s="150" t="s">
        <v>75</v>
      </c>
      <c r="S6" s="151"/>
      <c r="T6" s="152" t="s">
        <v>77</v>
      </c>
      <c r="U6" s="151"/>
      <c r="V6" s="153" t="s">
        <v>76</v>
      </c>
      <c r="W6" s="47"/>
      <c r="X6" s="47"/>
      <c r="Y6" s="64"/>
      <c r="Z6" s="64"/>
      <c r="AA6" s="64"/>
      <c r="AB6" s="64"/>
      <c r="AC6" s="64"/>
      <c r="AD6" s="64"/>
      <c r="AE6" s="64"/>
      <c r="AF6" s="64"/>
      <c r="AG6" s="64"/>
    </row>
    <row r="7" spans="1:34" s="65" customFormat="1" ht="6" customHeight="1" thickBot="1">
      <c r="A7" s="155"/>
      <c r="B7" s="155"/>
      <c r="C7" s="155"/>
      <c r="D7" s="334"/>
      <c r="E7" s="334"/>
      <c r="F7" s="155"/>
      <c r="G7" s="155"/>
      <c r="H7" s="155"/>
      <c r="I7" s="155"/>
      <c r="J7" s="155"/>
      <c r="K7" s="155"/>
      <c r="L7" s="155"/>
      <c r="M7" s="155"/>
      <c r="N7" s="155"/>
      <c r="O7" s="155"/>
      <c r="P7" s="155"/>
      <c r="Q7" s="155"/>
      <c r="R7" s="198"/>
      <c r="S7" s="155"/>
      <c r="T7" s="155"/>
      <c r="U7" s="155"/>
      <c r="V7" s="155"/>
      <c r="W7" s="47"/>
      <c r="X7" s="47"/>
      <c r="Y7" s="64"/>
      <c r="Z7" s="64"/>
      <c r="AA7" s="64"/>
      <c r="AB7" s="64"/>
      <c r="AC7" s="64"/>
      <c r="AD7" s="64"/>
      <c r="AE7" s="64"/>
      <c r="AF7" s="64"/>
      <c r="AG7" s="64"/>
    </row>
    <row r="8" spans="1:34" s="65" customFormat="1" ht="12.75">
      <c r="A8" s="155"/>
      <c r="B8" s="155"/>
      <c r="C8" s="155"/>
      <c r="D8" s="335" t="s">
        <v>6</v>
      </c>
      <c r="E8" s="335"/>
      <c r="F8" s="155"/>
      <c r="G8" s="155"/>
      <c r="H8" s="155"/>
      <c r="I8" s="67" t="s">
        <v>5</v>
      </c>
      <c r="J8" s="155"/>
      <c r="K8" s="155"/>
      <c r="L8" s="155"/>
      <c r="M8" s="155"/>
      <c r="N8" s="155"/>
      <c r="O8" s="155"/>
      <c r="P8" s="155"/>
      <c r="Q8" s="155"/>
      <c r="R8" s="157">
        <v>0</v>
      </c>
      <c r="S8" s="158"/>
      <c r="T8" s="275" t="s">
        <v>47</v>
      </c>
      <c r="U8" s="275"/>
      <c r="V8" s="269" t="s">
        <v>72</v>
      </c>
      <c r="W8" s="47"/>
      <c r="X8" s="47"/>
      <c r="Y8" s="64"/>
      <c r="Z8" s="64"/>
      <c r="AA8" s="64"/>
      <c r="AB8" s="64"/>
      <c r="AC8" s="64"/>
      <c r="AD8" s="64"/>
      <c r="AE8" s="64"/>
      <c r="AF8" s="64"/>
      <c r="AG8" s="64"/>
    </row>
    <row r="9" spans="1:34" s="65" customFormat="1" ht="13.5" thickBot="1">
      <c r="A9" s="155"/>
      <c r="B9" s="155"/>
      <c r="C9" s="155"/>
      <c r="D9" s="333" t="str">
        <f>CAPTURA_RESULTADOS_ESCUELA!E2</f>
        <v>D</v>
      </c>
      <c r="E9" s="333"/>
      <c r="F9" s="155"/>
      <c r="G9" s="155"/>
      <c r="H9" s="155"/>
      <c r="I9" s="66" t="str">
        <f>CAPTURA_RESULTADOS_ESCUELA!D2</f>
        <v>C</v>
      </c>
      <c r="J9" s="155"/>
      <c r="K9" s="155"/>
      <c r="L9" s="155"/>
      <c r="M9" s="155"/>
      <c r="N9" s="155"/>
      <c r="O9" s="155"/>
      <c r="P9" s="155"/>
      <c r="Q9" s="155"/>
      <c r="R9" s="159">
        <v>1</v>
      </c>
      <c r="S9" s="160"/>
      <c r="T9" s="260" t="s">
        <v>48</v>
      </c>
      <c r="U9" s="260"/>
      <c r="V9" s="270"/>
      <c r="W9" s="47"/>
      <c r="X9" s="47"/>
      <c r="Y9" s="64"/>
      <c r="Z9" s="64"/>
      <c r="AA9" s="64"/>
      <c r="AB9" s="64"/>
      <c r="AC9" s="64"/>
    </row>
    <row r="10" spans="1:34" s="65" customFormat="1" ht="6.75" customHeight="1" thickBot="1">
      <c r="A10" s="155"/>
      <c r="B10" s="155"/>
      <c r="C10" s="155"/>
      <c r="D10" s="334"/>
      <c r="E10" s="334"/>
      <c r="F10" s="155"/>
      <c r="G10" s="155"/>
      <c r="H10" s="155"/>
      <c r="I10" s="155"/>
      <c r="J10" s="155"/>
      <c r="K10" s="155"/>
      <c r="L10" s="155"/>
      <c r="M10" s="155"/>
      <c r="N10" s="155"/>
      <c r="O10" s="155"/>
      <c r="P10" s="155"/>
      <c r="Q10" s="155"/>
      <c r="R10" s="198"/>
      <c r="S10" s="155"/>
      <c r="T10" s="261"/>
      <c r="U10" s="261"/>
      <c r="V10" s="199"/>
      <c r="W10" s="47"/>
      <c r="X10" s="47"/>
      <c r="Y10" s="64"/>
      <c r="Z10" s="64"/>
      <c r="AA10" s="64"/>
      <c r="AB10" s="64"/>
      <c r="AC10" s="64"/>
    </row>
    <row r="11" spans="1:34" s="65" customFormat="1" ht="12.75">
      <c r="A11" s="155"/>
      <c r="B11" s="155"/>
      <c r="C11" s="155"/>
      <c r="D11" s="336" t="s">
        <v>7</v>
      </c>
      <c r="E11" s="336"/>
      <c r="F11" s="155"/>
      <c r="G11" s="155"/>
      <c r="H11" s="155"/>
      <c r="I11" s="336" t="s">
        <v>8</v>
      </c>
      <c r="J11" s="336"/>
      <c r="K11" s="336"/>
      <c r="L11" s="336"/>
      <c r="M11" s="155"/>
      <c r="N11" s="233"/>
      <c r="O11" s="72"/>
      <c r="P11" s="155"/>
      <c r="Q11" s="155"/>
      <c r="R11" s="344">
        <v>2</v>
      </c>
      <c r="S11" s="162"/>
      <c r="T11" s="276" t="s">
        <v>49</v>
      </c>
      <c r="U11" s="276"/>
      <c r="V11" s="342" t="s">
        <v>73</v>
      </c>
      <c r="W11" s="47"/>
      <c r="X11" s="47"/>
      <c r="Y11" s="64"/>
      <c r="Z11" s="64"/>
      <c r="AA11" s="64"/>
      <c r="AB11" s="64"/>
      <c r="AC11" s="64"/>
    </row>
    <row r="12" spans="1:34" s="65" customFormat="1" ht="13.5" thickBot="1">
      <c r="A12" s="155"/>
      <c r="B12" s="155"/>
      <c r="C12" s="155"/>
      <c r="D12" s="333" t="str">
        <f>CAPTURA_RESULTADOS_ESCUELA!F2</f>
        <v>E</v>
      </c>
      <c r="E12" s="333"/>
      <c r="F12" s="155"/>
      <c r="G12" s="155"/>
      <c r="H12" s="155"/>
      <c r="I12" s="333" t="str">
        <f>CAPTURA_RESULTADOS_ESCUELA!G2</f>
        <v>F</v>
      </c>
      <c r="J12" s="333"/>
      <c r="K12" s="333"/>
      <c r="L12" s="333"/>
      <c r="M12" s="155"/>
      <c r="N12" s="70"/>
      <c r="O12" s="73"/>
      <c r="P12" s="155"/>
      <c r="Q12" s="155"/>
      <c r="R12" s="345"/>
      <c r="S12" s="163"/>
      <c r="T12" s="277"/>
      <c r="U12" s="277"/>
      <c r="V12" s="343"/>
      <c r="W12" s="47"/>
      <c r="X12" s="47"/>
      <c r="Y12" s="64"/>
      <c r="Z12" s="64"/>
      <c r="AA12" s="88"/>
      <c r="AB12" s="88"/>
      <c r="AC12" s="64"/>
    </row>
    <row r="13" spans="1:34" s="65" customFormat="1" ht="7.5" customHeight="1" thickBot="1">
      <c r="A13" s="155"/>
      <c r="B13" s="155"/>
      <c r="C13" s="155"/>
      <c r="D13" s="334"/>
      <c r="E13" s="334"/>
      <c r="F13" s="155"/>
      <c r="G13" s="155"/>
      <c r="H13" s="155"/>
      <c r="I13" s="155"/>
      <c r="J13" s="155"/>
      <c r="K13" s="155"/>
      <c r="L13" s="155"/>
      <c r="M13" s="155"/>
      <c r="N13" s="155"/>
      <c r="O13" s="155"/>
      <c r="P13" s="155"/>
      <c r="Q13" s="155"/>
      <c r="R13" s="198"/>
      <c r="S13" s="155"/>
      <c r="T13" s="261"/>
      <c r="U13" s="261"/>
      <c r="V13" s="199"/>
      <c r="W13" s="47"/>
      <c r="X13" s="47"/>
      <c r="Y13" s="64"/>
      <c r="Z13" s="64"/>
      <c r="AA13" s="88"/>
      <c r="AB13" s="88"/>
      <c r="AC13" s="64"/>
    </row>
    <row r="14" spans="1:34" s="65" customFormat="1" ht="12.75">
      <c r="A14" s="155"/>
      <c r="B14" s="155"/>
      <c r="C14" s="155"/>
      <c r="D14" s="336" t="s">
        <v>71</v>
      </c>
      <c r="E14" s="336"/>
      <c r="F14" s="155"/>
      <c r="G14" s="155"/>
      <c r="H14" s="155"/>
      <c r="I14" s="330"/>
      <c r="J14" s="330"/>
      <c r="K14" s="330"/>
      <c r="L14" s="330"/>
      <c r="M14" s="330"/>
      <c r="N14" s="330"/>
      <c r="O14" s="72"/>
      <c r="P14" s="72"/>
      <c r="Q14" s="69"/>
      <c r="R14" s="164">
        <v>3</v>
      </c>
      <c r="S14" s="165"/>
      <c r="T14" s="262" t="s">
        <v>50</v>
      </c>
      <c r="U14" s="262"/>
      <c r="V14" s="278" t="s">
        <v>74</v>
      </c>
      <c r="W14" s="47"/>
      <c r="X14" s="47"/>
      <c r="Y14" s="64"/>
      <c r="Z14" s="64"/>
      <c r="AA14" s="88"/>
      <c r="AB14" s="88"/>
      <c r="AC14" s="64"/>
    </row>
    <row r="15" spans="1:34" s="65" customFormat="1" ht="13.5" thickBot="1">
      <c r="A15" s="155"/>
      <c r="B15" s="155"/>
      <c r="C15" s="155"/>
      <c r="D15" s="333" t="str">
        <f>CAPTURA_RESULTADOS_ESCUELA!H2</f>
        <v>G</v>
      </c>
      <c r="E15" s="333"/>
      <c r="F15" s="155"/>
      <c r="G15" s="155"/>
      <c r="H15" s="155"/>
      <c r="I15" s="331"/>
      <c r="J15" s="331"/>
      <c r="K15" s="331"/>
      <c r="L15" s="331"/>
      <c r="M15" s="331"/>
      <c r="N15" s="331"/>
      <c r="O15" s="73"/>
      <c r="P15" s="73"/>
      <c r="Q15" s="70"/>
      <c r="R15" s="166">
        <v>4</v>
      </c>
      <c r="S15" s="167"/>
      <c r="T15" s="263" t="s">
        <v>51</v>
      </c>
      <c r="U15" s="263"/>
      <c r="V15" s="279"/>
      <c r="W15" s="47"/>
      <c r="X15" s="47"/>
      <c r="Y15" s="64"/>
      <c r="Z15" s="64"/>
      <c r="AA15" s="71"/>
      <c r="AB15" s="71"/>
      <c r="AC15" s="64"/>
    </row>
    <row r="16" spans="1:34" ht="6.75" customHeight="1" thickBot="1">
      <c r="AA16" s="18"/>
      <c r="AB16" s="18"/>
    </row>
    <row r="17" spans="2:28" ht="15" customHeight="1">
      <c r="D17" s="340" t="s">
        <v>110</v>
      </c>
      <c r="E17" s="341"/>
      <c r="F17" s="341"/>
      <c r="G17" s="341"/>
      <c r="H17" s="341"/>
      <c r="I17" s="341"/>
      <c r="J17" s="341"/>
      <c r="K17" s="341"/>
      <c r="L17" s="341"/>
      <c r="M17" s="341"/>
      <c r="N17" s="341"/>
      <c r="O17" s="341"/>
      <c r="P17" s="341"/>
      <c r="Q17" s="341"/>
      <c r="R17" s="341"/>
      <c r="S17" s="49"/>
      <c r="T17" s="324" t="s">
        <v>77</v>
      </c>
      <c r="U17" s="325"/>
      <c r="V17" s="326"/>
      <c r="AA17" s="20"/>
      <c r="AB17" s="20"/>
    </row>
    <row r="18" spans="2:28" ht="15.75" customHeight="1" thickBot="1">
      <c r="D18" s="341"/>
      <c r="E18" s="341"/>
      <c r="F18" s="341"/>
      <c r="G18" s="341"/>
      <c r="H18" s="341"/>
      <c r="I18" s="341"/>
      <c r="J18" s="341"/>
      <c r="K18" s="341"/>
      <c r="L18" s="341"/>
      <c r="M18" s="341"/>
      <c r="N18" s="341"/>
      <c r="O18" s="341"/>
      <c r="P18" s="341"/>
      <c r="Q18" s="341"/>
      <c r="R18" s="341"/>
      <c r="S18" s="49"/>
      <c r="T18" s="327"/>
      <c r="U18" s="328"/>
      <c r="V18" s="329"/>
      <c r="AA18" s="20"/>
      <c r="AB18" s="20"/>
    </row>
    <row r="19" spans="2:28" ht="6.75" customHeight="1">
      <c r="D19" s="341"/>
      <c r="E19" s="341"/>
      <c r="F19" s="341"/>
      <c r="G19" s="341"/>
      <c r="H19" s="341"/>
      <c r="I19" s="341"/>
      <c r="J19" s="341"/>
      <c r="K19" s="341"/>
      <c r="L19" s="341"/>
      <c r="M19" s="341"/>
      <c r="N19" s="341"/>
      <c r="O19" s="341"/>
      <c r="P19" s="341"/>
      <c r="Q19" s="341"/>
      <c r="R19" s="341"/>
      <c r="S19" s="49"/>
      <c r="U19" s="35"/>
      <c r="AA19" s="20"/>
      <c r="AB19" s="20"/>
    </row>
    <row r="20" spans="2:28">
      <c r="D20" s="341"/>
      <c r="E20" s="341"/>
      <c r="F20" s="341"/>
      <c r="G20" s="341"/>
      <c r="H20" s="341"/>
      <c r="I20" s="341"/>
      <c r="J20" s="341"/>
      <c r="K20" s="341"/>
      <c r="L20" s="341"/>
      <c r="M20" s="341"/>
      <c r="N20" s="341"/>
      <c r="O20" s="341"/>
      <c r="P20" s="341"/>
      <c r="Q20" s="341"/>
      <c r="R20" s="341"/>
      <c r="S20" s="49"/>
      <c r="T20" s="112" t="s">
        <v>53</v>
      </c>
      <c r="U20" s="35"/>
      <c r="V20" s="36" t="s">
        <v>54</v>
      </c>
      <c r="AA20" s="20"/>
      <c r="AB20" s="20"/>
    </row>
    <row r="21" spans="2:28" ht="5.25" customHeight="1" thickBot="1">
      <c r="B21" s="116"/>
      <c r="C21" s="116"/>
      <c r="D21" s="50"/>
      <c r="E21" s="50"/>
      <c r="F21" s="50"/>
      <c r="G21" s="50"/>
      <c r="H21" s="50"/>
      <c r="I21" s="50"/>
      <c r="J21" s="50"/>
      <c r="K21" s="50"/>
      <c r="L21" s="50"/>
      <c r="M21" s="50"/>
      <c r="N21" s="50"/>
      <c r="O21" s="50"/>
      <c r="P21" s="50"/>
      <c r="Q21" s="50"/>
      <c r="R21" s="51"/>
      <c r="S21" s="50"/>
      <c r="T21" s="51"/>
      <c r="U21" s="116"/>
      <c r="V21" s="34"/>
      <c r="AA21" s="20"/>
      <c r="AB21" s="20"/>
    </row>
    <row r="22" spans="2:28" ht="15.75" thickBot="1">
      <c r="D22" s="265" t="s">
        <v>56</v>
      </c>
      <c r="E22" s="265"/>
      <c r="F22" s="52"/>
      <c r="G22" s="52"/>
      <c r="H22" s="52"/>
      <c r="I22" s="280" t="s">
        <v>153</v>
      </c>
      <c r="J22" s="281"/>
      <c r="K22" s="281"/>
      <c r="L22" s="281"/>
      <c r="M22" s="281"/>
      <c r="N22" s="281"/>
      <c r="O22" s="281"/>
      <c r="P22" s="281"/>
      <c r="Q22" s="281"/>
      <c r="R22" s="281"/>
      <c r="S22" s="53" t="e">
        <f>SUM(T24:T38)/15</f>
        <v>#DIV/0!</v>
      </c>
      <c r="T22" s="118" t="e">
        <f>S22</f>
        <v>#DIV/0!</v>
      </c>
      <c r="U22" s="95" t="e">
        <f>T22/20</f>
        <v>#DIV/0!</v>
      </c>
      <c r="V22" s="124" t="e">
        <f>U22</f>
        <v>#DIV/0!</v>
      </c>
    </row>
    <row r="23" spans="2:28" ht="6.75" customHeight="1" thickBot="1">
      <c r="D23" s="54"/>
      <c r="E23" s="54"/>
      <c r="F23" s="54"/>
      <c r="G23" s="54"/>
      <c r="H23" s="54"/>
      <c r="I23" s="116"/>
      <c r="J23" s="41"/>
      <c r="K23" s="41"/>
      <c r="L23" s="41"/>
      <c r="M23" s="41"/>
      <c r="N23" s="41"/>
      <c r="O23" s="41"/>
      <c r="P23" s="41"/>
      <c r="Q23" s="41"/>
      <c r="S23" s="41"/>
      <c r="T23" s="120"/>
      <c r="V23" s="365" t="s">
        <v>106</v>
      </c>
      <c r="Z23" s="18"/>
      <c r="AB23" s="18"/>
    </row>
    <row r="24" spans="2:28" ht="15" customHeight="1">
      <c r="B24" s="293" t="s">
        <v>57</v>
      </c>
      <c r="D24" s="256" t="s">
        <v>58</v>
      </c>
      <c r="E24" s="257"/>
      <c r="F24" s="74"/>
      <c r="G24" s="317" t="s">
        <v>59</v>
      </c>
      <c r="H24" s="75"/>
      <c r="I24" s="256" t="s">
        <v>122</v>
      </c>
      <c r="J24" s="264"/>
      <c r="K24" s="264"/>
      <c r="L24" s="264"/>
      <c r="M24" s="264"/>
      <c r="N24" s="264"/>
      <c r="O24" s="264"/>
      <c r="P24" s="264"/>
      <c r="Q24" s="264"/>
      <c r="R24" s="257"/>
      <c r="S24" s="56"/>
      <c r="T24" s="129" t="e">
        <f>CAPTURA_RESULTADOS_ESCUELA!Q256</f>
        <v>#DIV/0!</v>
      </c>
      <c r="U24" s="119"/>
      <c r="V24" s="365"/>
    </row>
    <row r="25" spans="2:28" ht="15.75" thickBot="1">
      <c r="B25" s="293"/>
      <c r="D25" s="258"/>
      <c r="E25" s="259"/>
      <c r="F25" s="74"/>
      <c r="G25" s="317"/>
      <c r="H25" s="75"/>
      <c r="I25" s="258" t="s">
        <v>123</v>
      </c>
      <c r="J25" s="271"/>
      <c r="K25" s="271"/>
      <c r="L25" s="271"/>
      <c r="M25" s="271"/>
      <c r="N25" s="271"/>
      <c r="O25" s="271"/>
      <c r="P25" s="271"/>
      <c r="Q25" s="271"/>
      <c r="R25" s="259"/>
      <c r="S25" s="56"/>
      <c r="T25" s="130" t="e">
        <f>CAPTURA_RESULTADOS_ESCUELA!AG256</f>
        <v>#DIV/0!</v>
      </c>
      <c r="V25" s="365"/>
    </row>
    <row r="26" spans="2:28" ht="23.25" customHeight="1">
      <c r="B26" s="293"/>
      <c r="D26" s="256" t="s">
        <v>60</v>
      </c>
      <c r="E26" s="257"/>
      <c r="F26" s="74"/>
      <c r="G26" s="317"/>
      <c r="H26" s="74"/>
      <c r="I26" s="256" t="s">
        <v>124</v>
      </c>
      <c r="J26" s="264"/>
      <c r="K26" s="264"/>
      <c r="L26" s="264"/>
      <c r="M26" s="264"/>
      <c r="N26" s="264"/>
      <c r="O26" s="264"/>
      <c r="P26" s="264"/>
      <c r="Q26" s="264"/>
      <c r="R26" s="257"/>
      <c r="S26" s="116"/>
      <c r="T26" s="129" t="e">
        <f>CAPTURA_RESULTADOS_ESCUELA!Z256</f>
        <v>#DIV/0!</v>
      </c>
      <c r="V26" s="365"/>
    </row>
    <row r="27" spans="2:28" ht="23.25" customHeight="1" thickBot="1">
      <c r="B27" s="293"/>
      <c r="D27" s="258"/>
      <c r="E27" s="259"/>
      <c r="F27" s="74"/>
      <c r="G27" s="317"/>
      <c r="H27" s="74"/>
      <c r="I27" s="258" t="s">
        <v>125</v>
      </c>
      <c r="J27" s="271"/>
      <c r="K27" s="271"/>
      <c r="L27" s="271"/>
      <c r="M27" s="271"/>
      <c r="N27" s="271"/>
      <c r="O27" s="271"/>
      <c r="P27" s="271"/>
      <c r="Q27" s="271"/>
      <c r="R27" s="259"/>
      <c r="S27" s="114"/>
      <c r="T27" s="130" t="e">
        <f>CAPTURA_RESULTADOS_ESCUELA!AA256</f>
        <v>#DIV/0!</v>
      </c>
      <c r="V27" s="365"/>
    </row>
    <row r="28" spans="2:28" ht="15.75" thickBot="1">
      <c r="B28" s="293"/>
      <c r="D28" s="256" t="s">
        <v>61</v>
      </c>
      <c r="E28" s="257"/>
      <c r="F28" s="74"/>
      <c r="G28" s="317"/>
      <c r="H28" s="74"/>
      <c r="I28" s="256" t="s">
        <v>126</v>
      </c>
      <c r="J28" s="264"/>
      <c r="K28" s="264"/>
      <c r="L28" s="264"/>
      <c r="M28" s="264"/>
      <c r="N28" s="264"/>
      <c r="O28" s="264"/>
      <c r="P28" s="264"/>
      <c r="Q28" s="264"/>
      <c r="R28" s="257"/>
      <c r="S28" s="116"/>
      <c r="T28" s="129" t="e">
        <f>CAPTURA_RESULTADOS_ESCUELA!R256</f>
        <v>#DIV/0!</v>
      </c>
      <c r="V28" s="366"/>
    </row>
    <row r="29" spans="2:28" ht="15.75" thickBot="1">
      <c r="B29" s="293"/>
      <c r="D29" s="272"/>
      <c r="E29" s="274"/>
      <c r="F29" s="74"/>
      <c r="G29" s="317"/>
      <c r="H29" s="74"/>
      <c r="I29" s="266" t="s">
        <v>127</v>
      </c>
      <c r="J29" s="267"/>
      <c r="K29" s="267"/>
      <c r="L29" s="267"/>
      <c r="M29" s="267"/>
      <c r="N29" s="267"/>
      <c r="O29" s="267"/>
      <c r="P29" s="267"/>
      <c r="Q29" s="267"/>
      <c r="R29" s="268"/>
      <c r="S29" s="116"/>
      <c r="T29" s="131" t="e">
        <f>CAPTURA_RESULTADOS_ESCUELA!V256</f>
        <v>#DIV/0!</v>
      </c>
      <c r="V29" s="121"/>
    </row>
    <row r="30" spans="2:28">
      <c r="B30" s="293"/>
      <c r="D30" s="272"/>
      <c r="E30" s="274"/>
      <c r="F30" s="74"/>
      <c r="G30" s="317"/>
      <c r="H30" s="74"/>
      <c r="I30" s="272" t="s">
        <v>128</v>
      </c>
      <c r="J30" s="273"/>
      <c r="K30" s="273"/>
      <c r="L30" s="273"/>
      <c r="M30" s="273"/>
      <c r="N30" s="273"/>
      <c r="O30" s="273"/>
      <c r="P30" s="273"/>
      <c r="Q30" s="273"/>
      <c r="R30" s="274"/>
      <c r="T30" s="131" t="e">
        <f>CAPTURA_RESULTADOS_ESCUELA!W256</f>
        <v>#DIV/0!</v>
      </c>
      <c r="U30" s="122" t="e">
        <f>T22/4</f>
        <v>#DIV/0!</v>
      </c>
      <c r="V30" s="125" t="e">
        <f>U30</f>
        <v>#DIV/0!</v>
      </c>
    </row>
    <row r="31" spans="2:28" ht="15.75" thickBot="1">
      <c r="B31" s="293"/>
      <c r="D31" s="258"/>
      <c r="E31" s="259"/>
      <c r="F31" s="74"/>
      <c r="G31" s="317"/>
      <c r="H31" s="74"/>
      <c r="I31" s="258" t="s">
        <v>129</v>
      </c>
      <c r="J31" s="271"/>
      <c r="K31" s="271"/>
      <c r="L31" s="271"/>
      <c r="M31" s="271"/>
      <c r="N31" s="271"/>
      <c r="O31" s="271"/>
      <c r="P31" s="271"/>
      <c r="Q31" s="271"/>
      <c r="R31" s="259"/>
      <c r="T31" s="130" t="e">
        <f>CAPTURA_RESULTADOS_ESCUELA!AB256</f>
        <v>#DIV/0!</v>
      </c>
      <c r="V31" s="367" t="s">
        <v>102</v>
      </c>
    </row>
    <row r="32" spans="2:28" ht="15" customHeight="1">
      <c r="B32" s="293"/>
      <c r="D32" s="256" t="s">
        <v>62</v>
      </c>
      <c r="E32" s="257"/>
      <c r="F32" s="74"/>
      <c r="G32" s="317"/>
      <c r="H32" s="74"/>
      <c r="I32" s="256" t="s">
        <v>130</v>
      </c>
      <c r="J32" s="264"/>
      <c r="K32" s="264"/>
      <c r="L32" s="264"/>
      <c r="M32" s="264"/>
      <c r="N32" s="264"/>
      <c r="O32" s="264"/>
      <c r="P32" s="264"/>
      <c r="Q32" s="264"/>
      <c r="R32" s="257"/>
      <c r="T32" s="129" t="e">
        <f>CAPTURA_RESULTADOS_ESCUELA!AC256</f>
        <v>#DIV/0!</v>
      </c>
      <c r="V32" s="367"/>
    </row>
    <row r="33" spans="2:22" ht="15.75" customHeight="1" thickBot="1">
      <c r="B33" s="293"/>
      <c r="D33" s="258"/>
      <c r="E33" s="259"/>
      <c r="F33" s="74"/>
      <c r="G33" s="317"/>
      <c r="H33" s="74"/>
      <c r="I33" s="258" t="s">
        <v>131</v>
      </c>
      <c r="J33" s="271"/>
      <c r="K33" s="271"/>
      <c r="L33" s="271"/>
      <c r="M33" s="271"/>
      <c r="N33" s="271"/>
      <c r="O33" s="271"/>
      <c r="P33" s="271"/>
      <c r="Q33" s="271"/>
      <c r="R33" s="259"/>
      <c r="T33" s="130" t="e">
        <f>CAPTURA_RESULTADOS_ESCUELA!AD256</f>
        <v>#DIV/0!</v>
      </c>
      <c r="U33" s="95" t="e">
        <f>T22/4</f>
        <v>#DIV/0!</v>
      </c>
      <c r="V33" s="367"/>
    </row>
    <row r="34" spans="2:22" ht="15" customHeight="1">
      <c r="B34" s="293"/>
      <c r="D34" s="352" t="s">
        <v>63</v>
      </c>
      <c r="E34" s="353"/>
      <c r="F34" s="74"/>
      <c r="G34" s="317"/>
      <c r="H34" s="76"/>
      <c r="I34" s="354" t="s">
        <v>132</v>
      </c>
      <c r="J34" s="355"/>
      <c r="K34" s="355"/>
      <c r="L34" s="355"/>
      <c r="M34" s="355"/>
      <c r="N34" s="355"/>
      <c r="O34" s="355"/>
      <c r="P34" s="355"/>
      <c r="Q34" s="355"/>
      <c r="R34" s="356"/>
      <c r="T34" s="129" t="e">
        <f>CAPTURA_RESULTADOS_ESCUELA!S256</f>
        <v>#DIV/0!</v>
      </c>
      <c r="V34" s="367"/>
    </row>
    <row r="35" spans="2:22" ht="15" customHeight="1">
      <c r="B35" s="293"/>
      <c r="D35" s="272"/>
      <c r="E35" s="274"/>
      <c r="F35" s="74"/>
      <c r="G35" s="317"/>
      <c r="H35" s="76"/>
      <c r="I35" s="266" t="s">
        <v>133</v>
      </c>
      <c r="J35" s="267"/>
      <c r="K35" s="267"/>
      <c r="L35" s="267"/>
      <c r="M35" s="267"/>
      <c r="N35" s="267"/>
      <c r="O35" s="267"/>
      <c r="P35" s="267"/>
      <c r="Q35" s="267"/>
      <c r="R35" s="268"/>
      <c r="T35" s="131" t="e">
        <f>CAPTURA_RESULTADOS_ESCUELA!T256</f>
        <v>#DIV/0!</v>
      </c>
      <c r="V35" s="367"/>
    </row>
    <row r="36" spans="2:22" ht="15" customHeight="1">
      <c r="B36" s="293"/>
      <c r="D36" s="272"/>
      <c r="E36" s="274"/>
      <c r="F36" s="74"/>
      <c r="G36" s="317"/>
      <c r="H36" s="76"/>
      <c r="I36" s="266" t="s">
        <v>134</v>
      </c>
      <c r="J36" s="267"/>
      <c r="K36" s="267"/>
      <c r="L36" s="267"/>
      <c r="M36" s="267"/>
      <c r="N36" s="267"/>
      <c r="O36" s="267"/>
      <c r="P36" s="267"/>
      <c r="Q36" s="267"/>
      <c r="R36" s="268"/>
      <c r="T36" s="131" t="e">
        <f>CAPTURA_RESULTADOS_ESCUELA!U256</f>
        <v>#DIV/0!</v>
      </c>
      <c r="V36" s="367"/>
    </row>
    <row r="37" spans="2:22" ht="15" customHeight="1">
      <c r="B37" s="293"/>
      <c r="D37" s="272"/>
      <c r="E37" s="274"/>
      <c r="F37" s="74"/>
      <c r="G37" s="317"/>
      <c r="H37" s="76"/>
      <c r="I37" s="272" t="s">
        <v>135</v>
      </c>
      <c r="J37" s="273"/>
      <c r="K37" s="273"/>
      <c r="L37" s="273"/>
      <c r="M37" s="273"/>
      <c r="N37" s="273"/>
      <c r="O37" s="273"/>
      <c r="P37" s="273"/>
      <c r="Q37" s="273"/>
      <c r="R37" s="274"/>
      <c r="T37" s="131" t="e">
        <f>CAPTURA_RESULTADOS_ESCUELA!X256</f>
        <v>#DIV/0!</v>
      </c>
      <c r="V37" s="367"/>
    </row>
    <row r="38" spans="2:22" ht="15.75" thickBot="1">
      <c r="B38" s="293"/>
      <c r="D38" s="258"/>
      <c r="E38" s="259"/>
      <c r="F38" s="74"/>
      <c r="G38" s="317"/>
      <c r="H38" s="76"/>
      <c r="I38" s="258" t="s">
        <v>136</v>
      </c>
      <c r="J38" s="271"/>
      <c r="K38" s="271"/>
      <c r="L38" s="271"/>
      <c r="M38" s="271"/>
      <c r="N38" s="271"/>
      <c r="O38" s="271"/>
      <c r="P38" s="271"/>
      <c r="Q38" s="271"/>
      <c r="R38" s="259"/>
      <c r="T38" s="130" t="e">
        <f>CAPTURA_RESULTADOS_ESCUELA!Y256</f>
        <v>#DIV/0!</v>
      </c>
      <c r="V38" s="368"/>
    </row>
    <row r="39" spans="2:22" ht="8.25" customHeight="1" thickBot="1">
      <c r="D39" s="77"/>
      <c r="E39" s="77"/>
      <c r="F39" s="77"/>
      <c r="G39" s="77"/>
      <c r="H39" s="78"/>
      <c r="I39" s="322"/>
      <c r="J39" s="322"/>
      <c r="K39" s="322"/>
      <c r="L39" s="322"/>
      <c r="M39" s="322"/>
      <c r="N39" s="322"/>
      <c r="O39" s="322"/>
      <c r="P39" s="322"/>
      <c r="Q39" s="322"/>
      <c r="R39" s="322"/>
      <c r="T39" s="120"/>
      <c r="V39" s="57"/>
    </row>
    <row r="40" spans="2:22" ht="15.75" thickBot="1">
      <c r="D40" s="296" t="s">
        <v>56</v>
      </c>
      <c r="E40" s="296"/>
      <c r="F40" s="80"/>
      <c r="G40" s="80"/>
      <c r="H40" s="80"/>
      <c r="I40" s="292" t="s">
        <v>154</v>
      </c>
      <c r="J40" s="292"/>
      <c r="K40" s="292"/>
      <c r="L40" s="292"/>
      <c r="M40" s="292"/>
      <c r="N40" s="292"/>
      <c r="O40" s="292"/>
      <c r="P40" s="292"/>
      <c r="Q40" s="292"/>
      <c r="R40" s="292"/>
      <c r="S40" s="48" t="e">
        <f>SUM(T42:T57)/16</f>
        <v>#DIV/0!</v>
      </c>
      <c r="T40" s="132" t="e">
        <f>S40</f>
        <v>#DIV/0!</v>
      </c>
      <c r="U40" s="95" t="e">
        <f>T40/20</f>
        <v>#DIV/0!</v>
      </c>
      <c r="V40" s="124" t="e">
        <f>U40</f>
        <v>#DIV/0!</v>
      </c>
    </row>
    <row r="41" spans="2:22" ht="6" customHeight="1" thickBot="1">
      <c r="D41" s="81"/>
      <c r="E41" s="81"/>
      <c r="F41" s="81"/>
      <c r="G41" s="81"/>
      <c r="H41" s="78"/>
      <c r="I41" s="82"/>
      <c r="J41" s="82"/>
      <c r="K41" s="82"/>
      <c r="L41" s="82"/>
      <c r="M41" s="82"/>
      <c r="N41" s="83"/>
      <c r="O41" s="84"/>
      <c r="P41" s="83"/>
      <c r="Q41" s="83"/>
      <c r="R41" s="85"/>
      <c r="T41" s="120"/>
      <c r="V41" s="365" t="s">
        <v>107</v>
      </c>
    </row>
    <row r="42" spans="2:22" ht="15" customHeight="1">
      <c r="B42" s="293" t="s">
        <v>57</v>
      </c>
      <c r="D42" s="310" t="s">
        <v>64</v>
      </c>
      <c r="E42" s="311"/>
      <c r="F42" s="74"/>
      <c r="G42" s="317" t="s">
        <v>59</v>
      </c>
      <c r="H42" s="111"/>
      <c r="I42" s="256" t="s">
        <v>137</v>
      </c>
      <c r="J42" s="264"/>
      <c r="K42" s="264"/>
      <c r="L42" s="264"/>
      <c r="M42" s="264"/>
      <c r="N42" s="264"/>
      <c r="O42" s="264"/>
      <c r="P42" s="264"/>
      <c r="Q42" s="264"/>
      <c r="R42" s="257"/>
      <c r="S42" s="41"/>
      <c r="T42" s="133" t="e">
        <f>CAPTURA_RESULTADOS_ESCUELA!AH256</f>
        <v>#DIV/0!</v>
      </c>
      <c r="V42" s="365"/>
    </row>
    <row r="43" spans="2:22">
      <c r="B43" s="293"/>
      <c r="D43" s="312"/>
      <c r="E43" s="313"/>
      <c r="F43" s="74"/>
      <c r="G43" s="317"/>
      <c r="H43" s="111"/>
      <c r="I43" s="272" t="s">
        <v>138</v>
      </c>
      <c r="J43" s="273"/>
      <c r="K43" s="273"/>
      <c r="L43" s="273"/>
      <c r="M43" s="273"/>
      <c r="N43" s="273"/>
      <c r="O43" s="273"/>
      <c r="P43" s="273"/>
      <c r="Q43" s="273"/>
      <c r="R43" s="274"/>
      <c r="S43" s="41"/>
      <c r="T43" s="134" t="e">
        <f>CAPTURA_RESULTADOS_ESCUELA!AI256</f>
        <v>#DIV/0!</v>
      </c>
      <c r="V43" s="365"/>
    </row>
    <row r="44" spans="2:22" ht="15" customHeight="1">
      <c r="B44" s="293"/>
      <c r="D44" s="312"/>
      <c r="E44" s="313"/>
      <c r="F44" s="74"/>
      <c r="G44" s="317"/>
      <c r="H44" s="111"/>
      <c r="I44" s="272" t="s">
        <v>139</v>
      </c>
      <c r="J44" s="273"/>
      <c r="K44" s="273"/>
      <c r="L44" s="273"/>
      <c r="M44" s="273"/>
      <c r="N44" s="273"/>
      <c r="O44" s="273"/>
      <c r="P44" s="273"/>
      <c r="Q44" s="273"/>
      <c r="R44" s="274"/>
      <c r="S44" s="41"/>
      <c r="T44" s="134" t="e">
        <f>CAPTURA_RESULTADOS_ESCUELA!AJ256</f>
        <v>#DIV/0!</v>
      </c>
      <c r="V44" s="365"/>
    </row>
    <row r="45" spans="2:22">
      <c r="B45" s="293"/>
      <c r="D45" s="312"/>
      <c r="E45" s="313"/>
      <c r="F45" s="74"/>
      <c r="G45" s="317"/>
      <c r="H45" s="111"/>
      <c r="I45" s="272" t="s">
        <v>140</v>
      </c>
      <c r="J45" s="273"/>
      <c r="K45" s="273"/>
      <c r="L45" s="273"/>
      <c r="M45" s="273"/>
      <c r="N45" s="273"/>
      <c r="O45" s="273"/>
      <c r="P45" s="273"/>
      <c r="Q45" s="273"/>
      <c r="R45" s="274"/>
      <c r="S45" s="41"/>
      <c r="T45" s="134" t="e">
        <f>CAPTURA_RESULTADOS_ESCUELA!AK256</f>
        <v>#DIV/0!</v>
      </c>
      <c r="V45" s="365"/>
    </row>
    <row r="46" spans="2:22">
      <c r="B46" s="293"/>
      <c r="D46" s="312"/>
      <c r="E46" s="313"/>
      <c r="F46" s="74"/>
      <c r="G46" s="317"/>
      <c r="H46" s="111"/>
      <c r="I46" s="272" t="s">
        <v>141</v>
      </c>
      <c r="J46" s="273"/>
      <c r="K46" s="273"/>
      <c r="L46" s="273"/>
      <c r="M46" s="273"/>
      <c r="N46" s="273"/>
      <c r="O46" s="273"/>
      <c r="P46" s="273"/>
      <c r="Q46" s="273"/>
      <c r="R46" s="274"/>
      <c r="S46" s="41"/>
      <c r="T46" s="134" t="e">
        <f>CAPTURA_RESULTADOS_ESCUELA!AL256</f>
        <v>#DIV/0!</v>
      </c>
      <c r="V46" s="365"/>
    </row>
    <row r="47" spans="2:22" ht="15.75" thickBot="1">
      <c r="B47" s="293"/>
      <c r="D47" s="312"/>
      <c r="E47" s="313"/>
      <c r="F47" s="74"/>
      <c r="G47" s="317"/>
      <c r="H47" s="111"/>
      <c r="I47" s="272" t="s">
        <v>142</v>
      </c>
      <c r="J47" s="273"/>
      <c r="K47" s="273"/>
      <c r="L47" s="273"/>
      <c r="M47" s="273"/>
      <c r="N47" s="273"/>
      <c r="O47" s="273"/>
      <c r="P47" s="273"/>
      <c r="Q47" s="273"/>
      <c r="R47" s="274"/>
      <c r="S47" s="41"/>
      <c r="T47" s="134" t="e">
        <f>CAPTURA_RESULTADOS_ESCUELA!AM256</f>
        <v>#DIV/0!</v>
      </c>
      <c r="V47" s="366"/>
    </row>
    <row r="48" spans="2:22" ht="15.75" thickBot="1">
      <c r="B48" s="293"/>
      <c r="D48" s="312"/>
      <c r="E48" s="313"/>
      <c r="F48" s="74"/>
      <c r="G48" s="317"/>
      <c r="H48" s="111"/>
      <c r="I48" s="272" t="s">
        <v>143</v>
      </c>
      <c r="J48" s="273"/>
      <c r="K48" s="273"/>
      <c r="L48" s="273"/>
      <c r="M48" s="273"/>
      <c r="N48" s="273"/>
      <c r="O48" s="273"/>
      <c r="P48" s="273"/>
      <c r="Q48" s="273"/>
      <c r="R48" s="274"/>
      <c r="S48" s="41"/>
      <c r="T48" s="134" t="e">
        <f>CAPTURA_RESULTADOS_ESCUELA!AN256</f>
        <v>#DIV/0!</v>
      </c>
      <c r="V48" s="121"/>
    </row>
    <row r="49" spans="2:24" ht="15.75" thickBot="1">
      <c r="B49" s="293"/>
      <c r="D49" s="314"/>
      <c r="E49" s="315"/>
      <c r="F49" s="74"/>
      <c r="G49" s="317"/>
      <c r="H49" s="111"/>
      <c r="I49" s="258" t="s">
        <v>144</v>
      </c>
      <c r="J49" s="271"/>
      <c r="K49" s="271"/>
      <c r="L49" s="271"/>
      <c r="M49" s="271"/>
      <c r="N49" s="271"/>
      <c r="O49" s="271"/>
      <c r="P49" s="271"/>
      <c r="Q49" s="271"/>
      <c r="R49" s="259"/>
      <c r="S49" s="41"/>
      <c r="T49" s="135" t="e">
        <f>CAPTURA_RESULTADOS_ESCUELA!AO256</f>
        <v>#DIV/0!</v>
      </c>
      <c r="U49" s="95" t="e">
        <f>T40/4</f>
        <v>#DIV/0!</v>
      </c>
      <c r="V49" s="125" t="e">
        <f>U49</f>
        <v>#DIV/0!</v>
      </c>
    </row>
    <row r="50" spans="2:24" ht="15" customHeight="1">
      <c r="B50" s="293"/>
      <c r="D50" s="310" t="s">
        <v>65</v>
      </c>
      <c r="E50" s="311"/>
      <c r="F50" s="74"/>
      <c r="G50" s="317"/>
      <c r="H50" s="111"/>
      <c r="I50" s="256" t="s">
        <v>145</v>
      </c>
      <c r="J50" s="264"/>
      <c r="K50" s="264"/>
      <c r="L50" s="264"/>
      <c r="M50" s="264"/>
      <c r="N50" s="264"/>
      <c r="O50" s="264"/>
      <c r="P50" s="264"/>
      <c r="Q50" s="264"/>
      <c r="R50" s="257"/>
      <c r="S50" s="41"/>
      <c r="T50" s="136" t="e">
        <f>CAPTURA_RESULTADOS_ESCUELA!AP256</f>
        <v>#DIV/0!</v>
      </c>
      <c r="V50" s="367" t="s">
        <v>102</v>
      </c>
    </row>
    <row r="51" spans="2:24" ht="15" customHeight="1">
      <c r="B51" s="293"/>
      <c r="D51" s="312"/>
      <c r="E51" s="313"/>
      <c r="F51" s="74"/>
      <c r="G51" s="317"/>
      <c r="H51" s="111"/>
      <c r="I51" s="272" t="s">
        <v>146</v>
      </c>
      <c r="J51" s="273"/>
      <c r="K51" s="273"/>
      <c r="L51" s="273"/>
      <c r="M51" s="273"/>
      <c r="N51" s="273"/>
      <c r="O51" s="273"/>
      <c r="P51" s="273"/>
      <c r="Q51" s="273"/>
      <c r="R51" s="274"/>
      <c r="S51" s="41"/>
      <c r="T51" s="134" t="e">
        <f>CAPTURA_RESULTADOS_ESCUELA!AQ256</f>
        <v>#DIV/0!</v>
      </c>
      <c r="V51" s="367"/>
    </row>
    <row r="52" spans="2:24" ht="15" customHeight="1">
      <c r="B52" s="293"/>
      <c r="D52" s="312"/>
      <c r="E52" s="313"/>
      <c r="F52" s="74"/>
      <c r="G52" s="317"/>
      <c r="H52" s="111"/>
      <c r="I52" s="272" t="s">
        <v>147</v>
      </c>
      <c r="J52" s="273"/>
      <c r="K52" s="273"/>
      <c r="L52" s="273"/>
      <c r="M52" s="273"/>
      <c r="N52" s="273"/>
      <c r="O52" s="273"/>
      <c r="P52" s="273"/>
      <c r="Q52" s="273"/>
      <c r="R52" s="274"/>
      <c r="S52" s="41"/>
      <c r="T52" s="134" t="e">
        <f>CAPTURA_RESULTADOS_ESCUELA!AR256</f>
        <v>#DIV/0!</v>
      </c>
      <c r="V52" s="367"/>
    </row>
    <row r="53" spans="2:24">
      <c r="B53" s="293"/>
      <c r="D53" s="312"/>
      <c r="E53" s="313"/>
      <c r="F53" s="74"/>
      <c r="G53" s="317"/>
      <c r="H53" s="111"/>
      <c r="I53" s="272" t="s">
        <v>148</v>
      </c>
      <c r="J53" s="273"/>
      <c r="K53" s="273"/>
      <c r="L53" s="273"/>
      <c r="M53" s="273"/>
      <c r="N53" s="273"/>
      <c r="O53" s="273"/>
      <c r="P53" s="273"/>
      <c r="Q53" s="273"/>
      <c r="R53" s="274"/>
      <c r="S53" s="41"/>
      <c r="T53" s="134" t="e">
        <f>CAPTURA_RESULTADOS_ESCUELA!AS256</f>
        <v>#DIV/0!</v>
      </c>
      <c r="V53" s="367"/>
    </row>
    <row r="54" spans="2:24">
      <c r="B54" s="293"/>
      <c r="D54" s="312"/>
      <c r="E54" s="313"/>
      <c r="F54" s="74"/>
      <c r="G54" s="317"/>
      <c r="H54" s="111"/>
      <c r="I54" s="266" t="s">
        <v>149</v>
      </c>
      <c r="J54" s="267"/>
      <c r="K54" s="267"/>
      <c r="L54" s="267"/>
      <c r="M54" s="267"/>
      <c r="N54" s="267"/>
      <c r="O54" s="267"/>
      <c r="P54" s="267"/>
      <c r="Q54" s="267"/>
      <c r="R54" s="268"/>
      <c r="S54" s="41"/>
      <c r="T54" s="134" t="e">
        <f>CAPTURA_RESULTADOS_ESCUELA!AT256</f>
        <v>#DIV/0!</v>
      </c>
      <c r="V54" s="367"/>
    </row>
    <row r="55" spans="2:24">
      <c r="B55" s="293"/>
      <c r="D55" s="312"/>
      <c r="E55" s="313"/>
      <c r="F55" s="74"/>
      <c r="G55" s="317"/>
      <c r="H55" s="111"/>
      <c r="I55" s="272" t="s">
        <v>150</v>
      </c>
      <c r="J55" s="273"/>
      <c r="K55" s="273"/>
      <c r="L55" s="273"/>
      <c r="M55" s="273"/>
      <c r="N55" s="273"/>
      <c r="O55" s="273"/>
      <c r="P55" s="273"/>
      <c r="Q55" s="273"/>
      <c r="R55" s="274"/>
      <c r="S55" s="41"/>
      <c r="T55" s="134" t="e">
        <f>CAPTURA_RESULTADOS_ESCUELA!AU256</f>
        <v>#DIV/0!</v>
      </c>
      <c r="V55" s="367"/>
    </row>
    <row r="56" spans="2:24">
      <c r="B56" s="293"/>
      <c r="D56" s="312"/>
      <c r="E56" s="313"/>
      <c r="F56" s="74"/>
      <c r="G56" s="317"/>
      <c r="H56" s="111"/>
      <c r="I56" s="272" t="s">
        <v>151</v>
      </c>
      <c r="J56" s="273"/>
      <c r="K56" s="273"/>
      <c r="L56" s="273"/>
      <c r="M56" s="273"/>
      <c r="N56" s="273"/>
      <c r="O56" s="273"/>
      <c r="P56" s="273"/>
      <c r="Q56" s="273"/>
      <c r="R56" s="274"/>
      <c r="S56" s="41"/>
      <c r="T56" s="134" t="e">
        <f>CAPTURA_RESULTADOS_ESCUELA!AV256</f>
        <v>#DIV/0!</v>
      </c>
      <c r="V56" s="367"/>
    </row>
    <row r="57" spans="2:24" ht="15.75" thickBot="1">
      <c r="B57" s="293"/>
      <c r="D57" s="314"/>
      <c r="E57" s="315"/>
      <c r="F57" s="74"/>
      <c r="G57" s="317"/>
      <c r="H57" s="111"/>
      <c r="I57" s="258" t="s">
        <v>152</v>
      </c>
      <c r="J57" s="271"/>
      <c r="K57" s="271"/>
      <c r="L57" s="271"/>
      <c r="M57" s="271"/>
      <c r="N57" s="271"/>
      <c r="O57" s="271"/>
      <c r="P57" s="271"/>
      <c r="Q57" s="271"/>
      <c r="R57" s="259"/>
      <c r="S57" s="41"/>
      <c r="T57" s="135" t="e">
        <f>CAPTURA_RESULTADOS_ESCUELA!AW256</f>
        <v>#DIV/0!</v>
      </c>
      <c r="V57" s="368"/>
    </row>
    <row r="58" spans="2:24">
      <c r="B58" s="204"/>
      <c r="D58" s="103"/>
      <c r="E58" s="103"/>
      <c r="F58" s="74"/>
      <c r="G58" s="203"/>
      <c r="H58" s="111"/>
      <c r="I58" s="103"/>
      <c r="J58" s="103"/>
      <c r="K58" s="103"/>
      <c r="L58" s="103"/>
      <c r="M58" s="103"/>
      <c r="N58" s="103"/>
      <c r="O58" s="103"/>
      <c r="P58" s="103"/>
      <c r="Q58" s="103"/>
      <c r="R58" s="103"/>
      <c r="S58" s="41"/>
      <c r="T58" s="120"/>
      <c r="V58" s="205"/>
    </row>
    <row r="59" spans="2:24" ht="9" customHeight="1" thickBot="1">
      <c r="D59" s="77"/>
      <c r="E59" s="77"/>
      <c r="F59" s="77"/>
      <c r="G59" s="77"/>
      <c r="H59" s="78"/>
      <c r="I59" s="111"/>
      <c r="J59" s="111"/>
      <c r="K59" s="111"/>
      <c r="L59" s="111"/>
      <c r="M59" s="111"/>
      <c r="N59" s="111"/>
      <c r="O59" s="111"/>
      <c r="P59" s="111"/>
      <c r="Q59" s="111"/>
      <c r="R59" s="86"/>
      <c r="T59" s="120"/>
    </row>
    <row r="60" spans="2:24" ht="15.75" thickBot="1">
      <c r="D60" s="110" t="s">
        <v>56</v>
      </c>
      <c r="E60" s="79"/>
      <c r="F60" s="80"/>
      <c r="G60" s="80"/>
      <c r="H60" s="80"/>
      <c r="I60" s="292" t="s">
        <v>66</v>
      </c>
      <c r="J60" s="292"/>
      <c r="K60" s="292"/>
      <c r="L60" s="292"/>
      <c r="M60" s="292"/>
      <c r="N60" s="292"/>
      <c r="O60" s="292"/>
      <c r="P60" s="292"/>
      <c r="Q60" s="292"/>
      <c r="R60" s="292"/>
      <c r="S60" s="59" t="e">
        <f>SUM(T62:T66)/5</f>
        <v>#DIV/0!</v>
      </c>
      <c r="T60" s="132" t="e">
        <f>S60</f>
        <v>#DIV/0!</v>
      </c>
      <c r="U60" s="95" t="e">
        <f>T60/20</f>
        <v>#DIV/0!</v>
      </c>
      <c r="V60" s="124" t="e">
        <f>U60</f>
        <v>#DIV/0!</v>
      </c>
    </row>
    <row r="61" spans="2:24" ht="6" customHeight="1" thickBot="1">
      <c r="D61" s="81"/>
      <c r="E61" s="81"/>
      <c r="F61" s="81"/>
      <c r="G61" s="81"/>
      <c r="H61" s="78"/>
      <c r="I61" s="82"/>
      <c r="J61" s="82"/>
      <c r="K61" s="82"/>
      <c r="L61" s="82"/>
      <c r="M61" s="82"/>
      <c r="N61" s="83"/>
      <c r="O61" s="84"/>
      <c r="P61" s="83"/>
      <c r="Q61" s="83"/>
      <c r="R61" s="85"/>
      <c r="T61" s="120"/>
      <c r="V61" s="369" t="s">
        <v>103</v>
      </c>
    </row>
    <row r="62" spans="2:24" ht="18" customHeight="1" thickBot="1">
      <c r="B62" s="293" t="s">
        <v>57</v>
      </c>
      <c r="C62" s="117"/>
      <c r="D62" s="319" t="s">
        <v>155</v>
      </c>
      <c r="E62" s="320"/>
      <c r="F62" s="320"/>
      <c r="G62" s="320"/>
      <c r="H62" s="320"/>
      <c r="I62" s="320"/>
      <c r="J62" s="320"/>
      <c r="K62" s="320"/>
      <c r="L62" s="320"/>
      <c r="M62" s="320"/>
      <c r="N62" s="320"/>
      <c r="O62" s="320"/>
      <c r="P62" s="320"/>
      <c r="Q62" s="320"/>
      <c r="R62" s="321"/>
      <c r="S62" s="117"/>
      <c r="T62" s="137" t="e">
        <f>CAPTURA_RESULTADOS_ESCUELA!AX256</f>
        <v>#DIV/0!</v>
      </c>
      <c r="U62" s="117"/>
      <c r="V62" s="369"/>
      <c r="X62" s="126"/>
    </row>
    <row r="63" spans="2:24" ht="15" customHeight="1" thickBot="1">
      <c r="B63" s="293"/>
      <c r="C63" s="117"/>
      <c r="D63" s="346" t="s">
        <v>156</v>
      </c>
      <c r="E63" s="347"/>
      <c r="F63" s="347"/>
      <c r="G63" s="347"/>
      <c r="H63" s="347"/>
      <c r="I63" s="347"/>
      <c r="J63" s="347"/>
      <c r="K63" s="347"/>
      <c r="L63" s="347"/>
      <c r="M63" s="347"/>
      <c r="N63" s="347"/>
      <c r="O63" s="347"/>
      <c r="P63" s="347"/>
      <c r="Q63" s="347"/>
      <c r="R63" s="348"/>
      <c r="S63" s="117"/>
      <c r="T63" s="137" t="e">
        <f>CAPTURA_RESULTADOS_ESCUELA!AY256</f>
        <v>#DIV/0!</v>
      </c>
      <c r="U63" s="117"/>
      <c r="V63" s="370"/>
      <c r="X63" s="121"/>
    </row>
    <row r="64" spans="2:24" ht="15.75" thickBot="1">
      <c r="B64" s="293"/>
      <c r="C64" s="117"/>
      <c r="D64" s="349" t="s">
        <v>157</v>
      </c>
      <c r="E64" s="350"/>
      <c r="F64" s="350"/>
      <c r="G64" s="350"/>
      <c r="H64" s="350"/>
      <c r="I64" s="350"/>
      <c r="J64" s="350"/>
      <c r="K64" s="350"/>
      <c r="L64" s="350"/>
      <c r="M64" s="350"/>
      <c r="N64" s="350"/>
      <c r="O64" s="350"/>
      <c r="P64" s="350"/>
      <c r="Q64" s="350"/>
      <c r="R64" s="351"/>
      <c r="S64" s="117"/>
      <c r="T64" s="137" t="e">
        <f>CAPTURA_RESULTADOS_ESCUELA!AZ256</f>
        <v>#DIV/0!</v>
      </c>
      <c r="U64" s="117" t="e">
        <f>T60/4</f>
        <v>#DIV/0!</v>
      </c>
      <c r="V64" s="127" t="e">
        <f>U64</f>
        <v>#DIV/0!</v>
      </c>
      <c r="X64" s="121"/>
    </row>
    <row r="65" spans="2:24">
      <c r="B65" s="293"/>
      <c r="C65" s="58"/>
      <c r="D65" s="256" t="s">
        <v>67</v>
      </c>
      <c r="E65" s="257"/>
      <c r="F65" s="74"/>
      <c r="G65" s="297" t="s">
        <v>88</v>
      </c>
      <c r="H65" s="74"/>
      <c r="I65" s="256" t="s">
        <v>158</v>
      </c>
      <c r="J65" s="294"/>
      <c r="K65" s="294"/>
      <c r="L65" s="294"/>
      <c r="M65" s="294"/>
      <c r="N65" s="294"/>
      <c r="O65" s="294"/>
      <c r="P65" s="294"/>
      <c r="Q65" s="294"/>
      <c r="R65" s="295"/>
      <c r="S65" s="117"/>
      <c r="T65" s="138" t="e">
        <f>CAPTURA_RESULTADOS_ESCUELA!AE256</f>
        <v>#DIV/0!</v>
      </c>
      <c r="U65" s="117"/>
      <c r="V65" s="371" t="s">
        <v>105</v>
      </c>
      <c r="X65" s="121"/>
    </row>
    <row r="66" spans="2:24" ht="15.75" thickBot="1">
      <c r="B66" s="293"/>
      <c r="C66" s="117"/>
      <c r="D66" s="258"/>
      <c r="E66" s="259"/>
      <c r="F66" s="74"/>
      <c r="G66" s="297"/>
      <c r="H66" s="74"/>
      <c r="I66" s="258" t="s">
        <v>159</v>
      </c>
      <c r="J66" s="271"/>
      <c r="K66" s="271"/>
      <c r="L66" s="271"/>
      <c r="M66" s="271"/>
      <c r="N66" s="271"/>
      <c r="O66" s="271"/>
      <c r="P66" s="271"/>
      <c r="Q66" s="271"/>
      <c r="R66" s="259"/>
      <c r="S66" s="117"/>
      <c r="T66" s="139" t="e">
        <f>CAPTURA_RESULTADOS_ESCUELA!BA256</f>
        <v>#DIV/0!</v>
      </c>
      <c r="U66" s="117"/>
      <c r="V66" s="372"/>
      <c r="X66" s="121"/>
    </row>
    <row r="67" spans="2:24" ht="8.25" customHeight="1" thickBot="1">
      <c r="B67" s="60"/>
      <c r="D67" s="77"/>
      <c r="E67" s="77"/>
      <c r="F67" s="77"/>
      <c r="G67" s="87"/>
      <c r="H67" s="78"/>
      <c r="I67" s="111"/>
      <c r="J67" s="111"/>
      <c r="K67" s="111"/>
      <c r="L67" s="111"/>
      <c r="M67" s="111"/>
      <c r="N67" s="111"/>
      <c r="O67" s="111"/>
      <c r="P67" s="111"/>
      <c r="Q67" s="111"/>
      <c r="R67" s="86"/>
      <c r="T67" s="120"/>
      <c r="V67" s="55"/>
      <c r="X67" s="121"/>
    </row>
    <row r="68" spans="2:24" ht="15.75" thickBot="1">
      <c r="B68" s="60"/>
      <c r="D68" s="296" t="s">
        <v>56</v>
      </c>
      <c r="E68" s="296"/>
      <c r="F68" s="80"/>
      <c r="G68" s="87"/>
      <c r="H68" s="80"/>
      <c r="I68" s="292" t="s">
        <v>68</v>
      </c>
      <c r="J68" s="292"/>
      <c r="K68" s="292"/>
      <c r="L68" s="292"/>
      <c r="M68" s="292"/>
      <c r="N68" s="292"/>
      <c r="O68" s="292"/>
      <c r="P68" s="292"/>
      <c r="Q68" s="292"/>
      <c r="R68" s="292"/>
      <c r="S68" s="59" t="e">
        <f>SUM(T70:T75)/6</f>
        <v>#DIV/0!</v>
      </c>
      <c r="T68" s="132" t="e">
        <f>S68</f>
        <v>#DIV/0!</v>
      </c>
      <c r="U68" s="95" t="e">
        <f>T68/20</f>
        <v>#DIV/0!</v>
      </c>
      <c r="V68" s="124" t="e">
        <f>U68</f>
        <v>#DIV/0!</v>
      </c>
      <c r="X68" s="126"/>
    </row>
    <row r="69" spans="2:24" ht="6.75" customHeight="1" thickBot="1">
      <c r="B69" s="60"/>
      <c r="D69" s="81"/>
      <c r="E69" s="81"/>
      <c r="F69" s="81"/>
      <c r="G69" s="87"/>
      <c r="H69" s="78"/>
      <c r="I69" s="82"/>
      <c r="J69" s="82"/>
      <c r="K69" s="82"/>
      <c r="L69" s="82"/>
      <c r="M69" s="82"/>
      <c r="N69" s="83"/>
      <c r="O69" s="84"/>
      <c r="P69" s="83"/>
      <c r="Q69" s="83"/>
      <c r="R69" s="85"/>
      <c r="T69" s="120"/>
      <c r="V69" s="369" t="s">
        <v>104</v>
      </c>
      <c r="X69" s="126"/>
    </row>
    <row r="70" spans="2:24" ht="15" customHeight="1" thickBot="1">
      <c r="B70" s="293" t="s">
        <v>57</v>
      </c>
      <c r="D70" s="288" t="s">
        <v>165</v>
      </c>
      <c r="E70" s="289"/>
      <c r="F70" s="289"/>
      <c r="G70" s="289"/>
      <c r="H70" s="289"/>
      <c r="I70" s="289"/>
      <c r="J70" s="289"/>
      <c r="K70" s="289"/>
      <c r="L70" s="289"/>
      <c r="M70" s="289"/>
      <c r="N70" s="289"/>
      <c r="O70" s="289"/>
      <c r="P70" s="289"/>
      <c r="Q70" s="289"/>
      <c r="R70" s="318"/>
      <c r="S70" s="41"/>
      <c r="T70" s="129" t="e">
        <f>CAPTURA_RESULTADOS_ESCUELA!AF256</f>
        <v>#DIV/0!</v>
      </c>
      <c r="V70" s="369"/>
      <c r="X70" s="126"/>
    </row>
    <row r="71" spans="2:24" ht="15" customHeight="1">
      <c r="B71" s="293"/>
      <c r="D71" s="298" t="s">
        <v>78</v>
      </c>
      <c r="E71" s="299"/>
      <c r="F71" s="74"/>
      <c r="G71" s="316" t="s">
        <v>59</v>
      </c>
      <c r="H71" s="74"/>
      <c r="I71" s="301" t="s">
        <v>160</v>
      </c>
      <c r="J71" s="302"/>
      <c r="K71" s="302"/>
      <c r="L71" s="302"/>
      <c r="M71" s="302"/>
      <c r="N71" s="302"/>
      <c r="O71" s="302"/>
      <c r="P71" s="302"/>
      <c r="Q71" s="302"/>
      <c r="R71" s="303"/>
      <c r="S71" s="41"/>
      <c r="T71" s="140" t="e">
        <f>CAPTURA_RESULTADOS_ESCUELA!BB256</f>
        <v>#DIV/0!</v>
      </c>
      <c r="V71" s="369"/>
      <c r="X71" s="126"/>
    </row>
    <row r="72" spans="2:24" ht="15" customHeight="1" thickBot="1">
      <c r="B72" s="293"/>
      <c r="D72" s="300"/>
      <c r="E72" s="291"/>
      <c r="F72" s="74"/>
      <c r="G72" s="317"/>
      <c r="H72" s="74"/>
      <c r="I72" s="307" t="s">
        <v>161</v>
      </c>
      <c r="J72" s="308"/>
      <c r="K72" s="308"/>
      <c r="L72" s="308"/>
      <c r="M72" s="308"/>
      <c r="N72" s="308"/>
      <c r="O72" s="308"/>
      <c r="P72" s="308"/>
      <c r="Q72" s="308"/>
      <c r="R72" s="309"/>
      <c r="S72" s="41"/>
      <c r="T72" s="130" t="e">
        <f>CAPTURA_RESULTADOS_ESCUELA!BC256</f>
        <v>#DIV/0!</v>
      </c>
      <c r="V72" s="370"/>
    </row>
    <row r="73" spans="2:24" ht="15" customHeight="1">
      <c r="B73" s="293"/>
      <c r="D73" s="310" t="s">
        <v>101</v>
      </c>
      <c r="E73" s="311"/>
      <c r="F73" s="74"/>
      <c r="G73" s="317"/>
      <c r="H73" s="74"/>
      <c r="I73" s="301" t="s">
        <v>162</v>
      </c>
      <c r="J73" s="302"/>
      <c r="K73" s="302"/>
      <c r="L73" s="302"/>
      <c r="M73" s="302"/>
      <c r="N73" s="302"/>
      <c r="O73" s="302"/>
      <c r="P73" s="302"/>
      <c r="Q73" s="302"/>
      <c r="R73" s="303"/>
      <c r="T73" s="136" t="e">
        <f>CAPTURA_RESULTADOS_ESCUELA!BD256</f>
        <v>#DIV/0!</v>
      </c>
      <c r="U73" s="95" t="e">
        <f>T68/4</f>
        <v>#DIV/0!</v>
      </c>
      <c r="V73" s="127" t="e">
        <f>U73</f>
        <v>#DIV/0!</v>
      </c>
    </row>
    <row r="74" spans="2:24" ht="15" customHeight="1">
      <c r="B74" s="293"/>
      <c r="D74" s="312"/>
      <c r="E74" s="313"/>
      <c r="F74" s="74"/>
      <c r="G74" s="317"/>
      <c r="H74" s="74"/>
      <c r="I74" s="304" t="s">
        <v>163</v>
      </c>
      <c r="J74" s="305"/>
      <c r="K74" s="305"/>
      <c r="L74" s="305"/>
      <c r="M74" s="305"/>
      <c r="N74" s="305"/>
      <c r="O74" s="305"/>
      <c r="P74" s="305"/>
      <c r="Q74" s="305"/>
      <c r="R74" s="306"/>
      <c r="T74" s="134" t="e">
        <f>CAPTURA_RESULTADOS_ESCUELA!BE256</f>
        <v>#DIV/0!</v>
      </c>
      <c r="V74" s="371" t="s">
        <v>105</v>
      </c>
    </row>
    <row r="75" spans="2:24" ht="15.75" customHeight="1" thickBot="1">
      <c r="B75" s="293"/>
      <c r="D75" s="314"/>
      <c r="E75" s="315"/>
      <c r="F75" s="74"/>
      <c r="G75" s="317"/>
      <c r="H75" s="74"/>
      <c r="I75" s="307" t="s">
        <v>164</v>
      </c>
      <c r="J75" s="308"/>
      <c r="K75" s="308"/>
      <c r="L75" s="308"/>
      <c r="M75" s="308"/>
      <c r="N75" s="308"/>
      <c r="O75" s="308"/>
      <c r="P75" s="308"/>
      <c r="Q75" s="308"/>
      <c r="R75" s="309"/>
      <c r="T75" s="130" t="e">
        <f>CAPTURA_RESULTADOS_ESCUELA!BF256</f>
        <v>#DIV/0!</v>
      </c>
      <c r="V75" s="372"/>
    </row>
    <row r="76" spans="2:24" ht="7.5" customHeight="1" thickBot="1">
      <c r="D76" s="77"/>
      <c r="E76" s="77"/>
      <c r="F76" s="77"/>
      <c r="G76" s="77"/>
      <c r="H76" s="78"/>
      <c r="I76" s="111"/>
      <c r="J76" s="111"/>
      <c r="K76" s="111"/>
      <c r="L76" s="111"/>
      <c r="M76" s="111"/>
      <c r="N76" s="111"/>
      <c r="O76" s="111"/>
      <c r="P76" s="111"/>
      <c r="Q76" s="111"/>
      <c r="R76" s="86"/>
      <c r="T76" s="120"/>
      <c r="V76" s="55"/>
    </row>
    <row r="77" spans="2:24" ht="15.75" thickBot="1">
      <c r="D77" s="296" t="s">
        <v>56</v>
      </c>
      <c r="E77" s="296"/>
      <c r="F77" s="96"/>
      <c r="G77" s="96"/>
      <c r="H77" s="96"/>
      <c r="I77" s="292" t="s">
        <v>69</v>
      </c>
      <c r="J77" s="292"/>
      <c r="K77" s="292"/>
      <c r="L77" s="292"/>
      <c r="M77" s="292"/>
      <c r="N77" s="292"/>
      <c r="O77" s="292"/>
      <c r="P77" s="292"/>
      <c r="Q77" s="292"/>
      <c r="R77" s="292"/>
      <c r="S77" s="59" t="e">
        <f>SUM(T79:T81)/3</f>
        <v>#DIV/0!</v>
      </c>
      <c r="T77" s="132" t="e">
        <f>S77</f>
        <v>#DIV/0!</v>
      </c>
      <c r="U77" s="95" t="e">
        <f>T77/20</f>
        <v>#DIV/0!</v>
      </c>
      <c r="V77" s="124" t="e">
        <f>U77</f>
        <v>#DIV/0!</v>
      </c>
    </row>
    <row r="78" spans="2:24" ht="8.25" customHeight="1" thickBot="1">
      <c r="D78" s="97"/>
      <c r="E78" s="97"/>
      <c r="F78" s="97"/>
      <c r="G78" s="97"/>
      <c r="H78" s="98"/>
      <c r="I78" s="99"/>
      <c r="J78" s="99"/>
      <c r="K78" s="99"/>
      <c r="L78" s="99"/>
      <c r="M78" s="99"/>
      <c r="N78" s="100"/>
      <c r="O78" s="101"/>
      <c r="P78" s="100"/>
      <c r="Q78" s="100"/>
      <c r="R78" s="102"/>
      <c r="T78" s="120"/>
      <c r="V78" s="360" t="s">
        <v>108</v>
      </c>
    </row>
    <row r="79" spans="2:24" ht="15" customHeight="1" thickBot="1">
      <c r="B79" s="293" t="s">
        <v>97</v>
      </c>
      <c r="D79" s="312" t="s">
        <v>70</v>
      </c>
      <c r="E79" s="357"/>
      <c r="F79" s="103"/>
      <c r="G79" s="297" t="s">
        <v>88</v>
      </c>
      <c r="H79" s="104"/>
      <c r="I79" s="282" t="s">
        <v>166</v>
      </c>
      <c r="J79" s="283"/>
      <c r="K79" s="283"/>
      <c r="L79" s="283"/>
      <c r="M79" s="283"/>
      <c r="N79" s="283"/>
      <c r="O79" s="283"/>
      <c r="P79" s="283"/>
      <c r="Q79" s="283"/>
      <c r="R79" s="284"/>
      <c r="T79" s="133" t="e">
        <f>CAPTURA_RESULTADOS_ESCUELA!BG256</f>
        <v>#DIV/0!</v>
      </c>
      <c r="V79" s="361"/>
    </row>
    <row r="80" spans="2:24" ht="15.75" thickBot="1">
      <c r="B80" s="293"/>
      <c r="D80" s="314"/>
      <c r="E80" s="358"/>
      <c r="F80" s="103"/>
      <c r="G80" s="297"/>
      <c r="H80" s="104"/>
      <c r="I80" s="285" t="s">
        <v>167</v>
      </c>
      <c r="J80" s="286"/>
      <c r="K80" s="286"/>
      <c r="L80" s="286"/>
      <c r="M80" s="286"/>
      <c r="N80" s="286"/>
      <c r="O80" s="286"/>
      <c r="P80" s="286"/>
      <c r="Q80" s="286"/>
      <c r="R80" s="287"/>
      <c r="T80" s="134" t="e">
        <f>CAPTURA_RESULTADOS_ESCUELA!BH256</f>
        <v>#DIV/0!</v>
      </c>
      <c r="U80" s="95" t="e">
        <f>T77/4</f>
        <v>#DIV/0!</v>
      </c>
      <c r="V80" s="123" t="e">
        <f>U80</f>
        <v>#DIV/0!</v>
      </c>
    </row>
    <row r="81" spans="2:22" ht="15.75" thickBot="1">
      <c r="B81" s="293"/>
      <c r="D81" s="288" t="s">
        <v>168</v>
      </c>
      <c r="E81" s="289"/>
      <c r="F81" s="289"/>
      <c r="G81" s="289"/>
      <c r="H81" s="289"/>
      <c r="I81" s="290"/>
      <c r="J81" s="290"/>
      <c r="K81" s="290"/>
      <c r="L81" s="290"/>
      <c r="M81" s="290"/>
      <c r="N81" s="290"/>
      <c r="O81" s="290"/>
      <c r="P81" s="290"/>
      <c r="Q81" s="290"/>
      <c r="R81" s="291"/>
      <c r="T81" s="135" t="e">
        <f>CAPTURA_RESULTADOS_ESCUELA!BI256</f>
        <v>#DIV/0!</v>
      </c>
      <c r="V81" s="128" t="s">
        <v>105</v>
      </c>
    </row>
    <row r="82" spans="2:22">
      <c r="B82" s="60"/>
      <c r="C82" s="116"/>
      <c r="D82" s="98"/>
      <c r="E82" s="98"/>
      <c r="F82" s="100"/>
      <c r="G82" s="105"/>
      <c r="H82" s="100"/>
      <c r="I82" s="102"/>
      <c r="J82" s="102"/>
      <c r="K82" s="102"/>
      <c r="L82" s="100"/>
      <c r="M82" s="100"/>
      <c r="N82" s="100"/>
      <c r="O82" s="101"/>
      <c r="P82" s="100"/>
      <c r="Q82" s="100"/>
      <c r="R82" s="102"/>
      <c r="T82" s="55"/>
      <c r="V82" s="55"/>
    </row>
    <row r="83" spans="2:22" ht="15" customHeight="1">
      <c r="B83" s="362" t="s">
        <v>109</v>
      </c>
      <c r="C83" s="362"/>
      <c r="D83" s="362"/>
      <c r="E83" s="362"/>
      <c r="F83" s="362"/>
      <c r="G83" s="362"/>
      <c r="H83" s="362"/>
      <c r="I83" s="362"/>
      <c r="J83" s="362"/>
      <c r="K83" s="362"/>
      <c r="L83" s="362"/>
      <c r="M83" s="362"/>
      <c r="N83" s="362"/>
      <c r="O83" s="362"/>
      <c r="P83" s="362"/>
      <c r="Q83" s="362"/>
      <c r="R83" s="362"/>
      <c r="S83" s="362"/>
      <c r="T83" s="362"/>
      <c r="V83" s="363" t="e">
        <f>SUM(V22,V40,V60,V68,V77)</f>
        <v>#DIV/0!</v>
      </c>
    </row>
    <row r="84" spans="2:22" ht="15" customHeight="1">
      <c r="B84" s="362"/>
      <c r="C84" s="362"/>
      <c r="D84" s="362"/>
      <c r="E84" s="362"/>
      <c r="F84" s="362"/>
      <c r="G84" s="362"/>
      <c r="H84" s="362"/>
      <c r="I84" s="362"/>
      <c r="J84" s="362"/>
      <c r="K84" s="362"/>
      <c r="L84" s="362"/>
      <c r="M84" s="362"/>
      <c r="N84" s="362"/>
      <c r="O84" s="362"/>
      <c r="P84" s="362"/>
      <c r="Q84" s="362"/>
      <c r="R84" s="362"/>
      <c r="S84" s="362"/>
      <c r="T84" s="362"/>
      <c r="V84" s="364"/>
    </row>
    <row r="85" spans="2:22" ht="15" customHeight="1">
      <c r="B85" s="362"/>
      <c r="C85" s="362"/>
      <c r="D85" s="362"/>
      <c r="E85" s="362"/>
      <c r="F85" s="362"/>
      <c r="G85" s="362"/>
      <c r="H85" s="362"/>
      <c r="I85" s="362"/>
      <c r="J85" s="362"/>
      <c r="K85" s="362"/>
      <c r="L85" s="362"/>
      <c r="M85" s="362"/>
      <c r="N85" s="362"/>
      <c r="O85" s="362"/>
      <c r="P85" s="362"/>
      <c r="Q85" s="362"/>
      <c r="R85" s="362"/>
      <c r="S85" s="362"/>
      <c r="T85" s="362"/>
      <c r="V85" s="364"/>
    </row>
    <row r="86" spans="2:22">
      <c r="D86" s="83"/>
      <c r="E86" s="83"/>
      <c r="F86" s="83"/>
      <c r="G86" s="83"/>
      <c r="H86" s="83"/>
      <c r="I86" s="83"/>
      <c r="J86" s="83"/>
      <c r="K86" s="83"/>
      <c r="L86" s="83"/>
      <c r="M86" s="83"/>
      <c r="N86" s="83"/>
      <c r="O86" s="83"/>
      <c r="P86" s="83"/>
      <c r="Q86" s="83"/>
      <c r="R86" s="85"/>
    </row>
    <row r="87" spans="2:22">
      <c r="D87" s="83"/>
      <c r="E87" s="83"/>
      <c r="F87" s="83"/>
      <c r="G87" s="83"/>
      <c r="H87" s="83"/>
      <c r="I87" s="83"/>
      <c r="J87" s="83"/>
      <c r="K87" s="83"/>
      <c r="L87" s="83"/>
      <c r="M87" s="83"/>
      <c r="N87" s="83"/>
      <c r="O87" s="83"/>
      <c r="P87" s="83"/>
      <c r="Q87" s="83"/>
      <c r="R87" s="85"/>
    </row>
    <row r="88" spans="2:22">
      <c r="D88" s="83"/>
      <c r="E88" s="83"/>
      <c r="F88" s="83"/>
      <c r="G88" s="83"/>
      <c r="H88" s="83"/>
      <c r="I88" s="83"/>
      <c r="J88" s="83"/>
      <c r="K88" s="83"/>
      <c r="L88" s="83"/>
      <c r="M88" s="83"/>
      <c r="N88" s="83"/>
      <c r="O88" s="83"/>
      <c r="P88" s="83"/>
      <c r="Q88" s="83"/>
      <c r="R88" s="85"/>
    </row>
    <row r="89" spans="2:22">
      <c r="D89" s="83"/>
      <c r="E89" s="83"/>
      <c r="F89" s="83"/>
      <c r="G89" s="83"/>
      <c r="H89" s="83"/>
      <c r="I89" s="83"/>
      <c r="J89" s="83"/>
      <c r="K89" s="83"/>
      <c r="L89" s="83"/>
      <c r="M89" s="83"/>
      <c r="N89" s="83"/>
      <c r="O89" s="83"/>
      <c r="P89" s="83"/>
      <c r="Q89" s="83"/>
      <c r="R89" s="85"/>
    </row>
    <row r="90" spans="2:22">
      <c r="D90" s="83"/>
      <c r="E90" s="83"/>
      <c r="F90" s="83"/>
      <c r="G90" s="83"/>
      <c r="H90" s="83"/>
      <c r="I90" s="83"/>
      <c r="J90" s="83"/>
      <c r="K90" s="83"/>
      <c r="L90" s="83"/>
      <c r="M90" s="83"/>
      <c r="N90" s="83"/>
      <c r="O90" s="83"/>
      <c r="P90" s="83"/>
      <c r="Q90" s="83"/>
      <c r="R90" s="85"/>
    </row>
    <row r="91" spans="2:22">
      <c r="D91" s="83"/>
      <c r="E91" s="83"/>
      <c r="F91" s="83"/>
      <c r="G91" s="83"/>
      <c r="H91" s="83"/>
      <c r="I91" s="83"/>
      <c r="J91" s="83"/>
      <c r="K91" s="83"/>
      <c r="L91" s="83"/>
      <c r="M91" s="83"/>
      <c r="N91" s="83"/>
      <c r="O91" s="83"/>
      <c r="P91" s="83"/>
      <c r="Q91" s="83"/>
      <c r="R91" s="85"/>
    </row>
  </sheetData>
  <sheetProtection password="DB4C" sheet="1" objects="1" scenarios="1"/>
  <mergeCells count="118">
    <mergeCell ref="D79:E80"/>
    <mergeCell ref="B3:V3"/>
    <mergeCell ref="V78:V79"/>
    <mergeCell ref="B83:T85"/>
    <mergeCell ref="V83:V85"/>
    <mergeCell ref="V23:V28"/>
    <mergeCell ref="V31:V38"/>
    <mergeCell ref="V41:V47"/>
    <mergeCell ref="V50:V57"/>
    <mergeCell ref="V61:V63"/>
    <mergeCell ref="V65:V66"/>
    <mergeCell ref="V74:V75"/>
    <mergeCell ref="V69:V72"/>
    <mergeCell ref="B42:B57"/>
    <mergeCell ref="I40:R40"/>
    <mergeCell ref="G42:G57"/>
    <mergeCell ref="I42:R42"/>
    <mergeCell ref="I43:R43"/>
    <mergeCell ref="I44:R44"/>
    <mergeCell ref="I45:R45"/>
    <mergeCell ref="I46:R46"/>
    <mergeCell ref="I47:R47"/>
    <mergeCell ref="I48:R48"/>
    <mergeCell ref="I49:R49"/>
    <mergeCell ref="D63:R63"/>
    <mergeCell ref="D64:R64"/>
    <mergeCell ref="D65:E66"/>
    <mergeCell ref="G65:G66"/>
    <mergeCell ref="D26:E27"/>
    <mergeCell ref="I51:R51"/>
    <mergeCell ref="I52:R52"/>
    <mergeCell ref="I53:R53"/>
    <mergeCell ref="I54:R54"/>
    <mergeCell ref="D40:E40"/>
    <mergeCell ref="D28:E31"/>
    <mergeCell ref="D32:E33"/>
    <mergeCell ref="D34:E38"/>
    <mergeCell ref="I34:R34"/>
    <mergeCell ref="I36:R36"/>
    <mergeCell ref="I55:R55"/>
    <mergeCell ref="I56:R56"/>
    <mergeCell ref="I57:R57"/>
    <mergeCell ref="I33:R33"/>
    <mergeCell ref="I38:R38"/>
    <mergeCell ref="I37:R37"/>
    <mergeCell ref="D42:E49"/>
    <mergeCell ref="D50:E57"/>
    <mergeCell ref="I50:R50"/>
    <mergeCell ref="B24:B38"/>
    <mergeCell ref="G24:G38"/>
    <mergeCell ref="I39:R39"/>
    <mergeCell ref="B2:V2"/>
    <mergeCell ref="T17:V18"/>
    <mergeCell ref="I14:N14"/>
    <mergeCell ref="I15:N15"/>
    <mergeCell ref="D5:E5"/>
    <mergeCell ref="D6:E6"/>
    <mergeCell ref="D7:E7"/>
    <mergeCell ref="D8:E8"/>
    <mergeCell ref="D9:E9"/>
    <mergeCell ref="D10:E10"/>
    <mergeCell ref="D11:E11"/>
    <mergeCell ref="D12:E12"/>
    <mergeCell ref="D13:E13"/>
    <mergeCell ref="D14:E14"/>
    <mergeCell ref="I11:L11"/>
    <mergeCell ref="I12:L12"/>
    <mergeCell ref="R5:V5"/>
    <mergeCell ref="D15:E15"/>
    <mergeCell ref="D17:R20"/>
    <mergeCell ref="V11:V12"/>
    <mergeCell ref="R11:R12"/>
    <mergeCell ref="I79:R79"/>
    <mergeCell ref="I80:R80"/>
    <mergeCell ref="D81:R81"/>
    <mergeCell ref="I68:R68"/>
    <mergeCell ref="I60:R60"/>
    <mergeCell ref="B62:B66"/>
    <mergeCell ref="I65:R65"/>
    <mergeCell ref="I66:R66"/>
    <mergeCell ref="D77:E77"/>
    <mergeCell ref="G79:G80"/>
    <mergeCell ref="I77:R77"/>
    <mergeCell ref="D71:E72"/>
    <mergeCell ref="I73:R73"/>
    <mergeCell ref="I74:R74"/>
    <mergeCell ref="I75:R75"/>
    <mergeCell ref="I71:R71"/>
    <mergeCell ref="I72:R72"/>
    <mergeCell ref="D73:E75"/>
    <mergeCell ref="G71:G75"/>
    <mergeCell ref="B70:B75"/>
    <mergeCell ref="B79:B81"/>
    <mergeCell ref="D70:R70"/>
    <mergeCell ref="D68:E68"/>
    <mergeCell ref="D62:R62"/>
    <mergeCell ref="V8:V9"/>
    <mergeCell ref="I24:R24"/>
    <mergeCell ref="I25:R25"/>
    <mergeCell ref="I26:R26"/>
    <mergeCell ref="I27:R27"/>
    <mergeCell ref="I31:R31"/>
    <mergeCell ref="I28:R28"/>
    <mergeCell ref="I29:R29"/>
    <mergeCell ref="I30:R30"/>
    <mergeCell ref="T8:U8"/>
    <mergeCell ref="T11:U12"/>
    <mergeCell ref="V14:V15"/>
    <mergeCell ref="I22:R22"/>
    <mergeCell ref="D24:E25"/>
    <mergeCell ref="T9:U9"/>
    <mergeCell ref="T10:U10"/>
    <mergeCell ref="T14:U14"/>
    <mergeCell ref="T13:U13"/>
    <mergeCell ref="T15:U15"/>
    <mergeCell ref="I32:R32"/>
    <mergeCell ref="D22:E22"/>
    <mergeCell ref="I35:R35"/>
  </mergeCells>
  <conditionalFormatting sqref="N12 I15 I12 D6 D9 AB23 Z23 D12 D15">
    <cfRule type="cellIs" dxfId="3" priority="34" stopIfTrue="1" operator="equal">
      <formula>0</formula>
    </cfRule>
  </conditionalFormatting>
  <conditionalFormatting sqref="G24">
    <cfRule type="iconSet" priority="26">
      <iconSet iconSet="5Arrows">
        <cfvo type="percent" val="0"/>
        <cfvo type="num" val="1"/>
        <cfvo type="num" val="2"/>
        <cfvo type="num" val="3"/>
        <cfvo type="num" val="4"/>
      </iconSet>
    </cfRule>
  </conditionalFormatting>
  <conditionalFormatting sqref="T42:T49">
    <cfRule type="iconSet" priority="19">
      <iconSet iconSet="5Arrows">
        <cfvo type="percent" val="0"/>
        <cfvo type="num" val="1"/>
        <cfvo type="num" val="2"/>
        <cfvo type="num" val="3"/>
        <cfvo type="num" val="4"/>
      </iconSet>
    </cfRule>
  </conditionalFormatting>
  <conditionalFormatting sqref="T22">
    <cfRule type="iconSet" priority="12">
      <iconSet iconSet="5Arrows">
        <cfvo type="percent" val="0"/>
        <cfvo type="num" val="1"/>
        <cfvo type="num" val="2"/>
        <cfvo type="num" val="3"/>
        <cfvo type="num" val="4"/>
      </iconSet>
    </cfRule>
    <cfRule type="iconSet" priority="13">
      <iconSet iconSet="5Arrows">
        <cfvo type="percent" val="0"/>
        <cfvo type="percent" val="1"/>
        <cfvo type="percent" val="2"/>
        <cfvo type="percent" val="3"/>
        <cfvo type="percent" val="4"/>
      </iconSet>
    </cfRule>
    <cfRule type="iconSet" priority="14">
      <iconSet iconSet="5Arrows">
        <cfvo type="percent" val="0"/>
        <cfvo type="num" val="1" gte="0"/>
        <cfvo type="num" val="2" gte="0"/>
        <cfvo type="num" val="3" gte="0"/>
        <cfvo type="num" val="4" gte="0"/>
      </iconSet>
    </cfRule>
    <cfRule type="iconSet" priority="15">
      <iconSet iconSet="5Arrows">
        <cfvo type="percent" val="0"/>
        <cfvo type="num" val="1"/>
        <cfvo type="num" val="14"/>
        <cfvo type="num" val="27"/>
        <cfvo type="num" val="40"/>
      </iconSet>
    </cfRule>
  </conditionalFormatting>
  <conditionalFormatting sqref="T40">
    <cfRule type="iconSet" priority="11">
      <iconSet iconSet="5Arrows">
        <cfvo type="percent" val="0"/>
        <cfvo type="num" val="1"/>
        <cfvo type="num" val="2"/>
        <cfvo type="num" val="3"/>
        <cfvo type="num" val="4"/>
      </iconSet>
    </cfRule>
  </conditionalFormatting>
  <conditionalFormatting sqref="T60">
    <cfRule type="iconSet" priority="9">
      <iconSet iconSet="5Arrows">
        <cfvo type="percent" val="0"/>
        <cfvo type="num" val="1"/>
        <cfvo type="num" val="2"/>
        <cfvo type="num" val="3"/>
        <cfvo type="num" val="4"/>
      </iconSet>
    </cfRule>
    <cfRule type="iconSet" priority="10">
      <iconSet iconSet="5Arrows">
        <cfvo type="percent" val="0"/>
        <cfvo type="percent" val="20"/>
        <cfvo type="percent" val="40"/>
        <cfvo type="percent" val="60"/>
        <cfvo type="percent" val="80"/>
      </iconSet>
    </cfRule>
  </conditionalFormatting>
  <conditionalFormatting sqref="T77 T68">
    <cfRule type="iconSet" priority="8">
      <iconSet iconSet="5Arrows">
        <cfvo type="percent" val="0"/>
        <cfvo type="num" val="1"/>
        <cfvo type="num" val="2"/>
        <cfvo type="num" val="3"/>
        <cfvo type="num" val="4"/>
      </iconSet>
    </cfRule>
  </conditionalFormatting>
  <conditionalFormatting sqref="G28 G26">
    <cfRule type="iconSet" priority="111">
      <iconSet iconSet="5Arrows">
        <cfvo type="percent" val="0"/>
        <cfvo type="num" val="1"/>
        <cfvo type="num" val="2"/>
        <cfvo type="num" val="3"/>
        <cfvo type="num" val="4"/>
      </iconSet>
    </cfRule>
  </conditionalFormatting>
  <conditionalFormatting sqref="G24 G26:G29">
    <cfRule type="iconSet" priority="113">
      <iconSet iconSet="5Arrows">
        <cfvo type="percent" val="0"/>
        <cfvo type="num" val="1"/>
        <cfvo type="num" val="2"/>
        <cfvo type="num" val="3"/>
        <cfvo type="num" val="4"/>
      </iconSet>
    </cfRule>
  </conditionalFormatting>
  <conditionalFormatting sqref="T24:T38">
    <cfRule type="expression" dxfId="2" priority="116" stopIfTrue="1">
      <formula>"INICIADO"</formula>
    </cfRule>
    <cfRule type="expression" dxfId="1" priority="117" stopIfTrue="1">
      <formula>"INEXPERTO"</formula>
    </cfRule>
    <cfRule type="iconSet" priority="118">
      <iconSet iconSet="5Arrows">
        <cfvo type="percent" val="0"/>
        <cfvo type="num" val="1"/>
        <cfvo type="num" val="2"/>
        <cfvo type="num" val="3"/>
        <cfvo type="num" val="4"/>
      </iconSet>
    </cfRule>
  </conditionalFormatting>
  <conditionalFormatting sqref="T70:T75">
    <cfRule type="iconSet" priority="162">
      <iconSet iconSet="5Arrows">
        <cfvo type="percent" val="0"/>
        <cfvo type="num" val="1"/>
        <cfvo type="num" val="2"/>
        <cfvo type="num" val="3"/>
        <cfvo type="num" val="4"/>
      </iconSet>
    </cfRule>
  </conditionalFormatting>
  <conditionalFormatting sqref="T42:T58">
    <cfRule type="iconSet" priority="173">
      <iconSet iconSet="5Arrows">
        <cfvo type="percent" val="0"/>
        <cfvo type="percent" val="20"/>
        <cfvo type="percent" val="40"/>
        <cfvo type="percent" val="60"/>
        <cfvo type="percent" val="80"/>
      </iconSet>
    </cfRule>
  </conditionalFormatting>
  <conditionalFormatting sqref="T50:T58">
    <cfRule type="iconSet" priority="181">
      <iconSet iconSet="5Arrows">
        <cfvo type="percent" val="0"/>
        <cfvo type="num" val="1"/>
        <cfvo type="num" val="2"/>
        <cfvo type="num" val="3"/>
        <cfvo type="num" val="4"/>
      </iconSet>
    </cfRule>
  </conditionalFormatting>
  <conditionalFormatting sqref="T62:T66">
    <cfRule type="iconSet" priority="251">
      <iconSet iconSet="5Arrows">
        <cfvo type="percent" val="0"/>
        <cfvo type="num" val="1"/>
        <cfvo type="num" val="2"/>
        <cfvo type="num" val="3"/>
        <cfvo type="num" val="4"/>
      </iconSet>
    </cfRule>
  </conditionalFormatting>
  <conditionalFormatting sqref="T79:T81">
    <cfRule type="iconSet" priority="295">
      <iconSet iconSet="5Arrows">
        <cfvo type="percent" val="0"/>
        <cfvo type="num" val="1"/>
        <cfvo type="num" val="2"/>
        <cfvo type="num" val="3"/>
        <cfvo type="num" val="4"/>
      </iconSet>
    </cfRule>
  </conditionalFormatting>
  <conditionalFormatting sqref="R8:R15">
    <cfRule type="iconSet" priority="2">
      <iconSet iconSet="5Arrows">
        <cfvo type="percent" val="0"/>
        <cfvo type="num" val="1"/>
        <cfvo type="num" val="2"/>
        <cfvo type="num" val="3"/>
        <cfvo type="num" val="4"/>
      </iconSet>
    </cfRule>
  </conditionalFormatting>
  <conditionalFormatting sqref="T50:T57">
    <cfRule type="iconSet" priority="1">
      <iconSet iconSet="5Arrows">
        <cfvo type="percent" val="0"/>
        <cfvo type="num" val="1"/>
        <cfvo type="num" val="2"/>
        <cfvo type="num" val="3"/>
        <cfvo type="num" val="4"/>
      </iconSet>
    </cfRule>
  </conditionalFormatting>
  <pageMargins left="0.75" right="0.39370078740157483" top="0.32" bottom="0.31" header="0.31496062992125984" footer="0.31496062992125984"/>
  <pageSetup scale="64" orientation="landscape" horizontalDpi="1200" verticalDpi="1200" r:id="rId1"/>
  <rowBreaks count="1" manualBreakCount="1">
    <brk id="58" max="22" man="1"/>
  </rowBreaks>
  <drawing r:id="rId2"/>
</worksheet>
</file>

<file path=xl/worksheets/sheet4.xml><?xml version="1.0" encoding="utf-8"?>
<worksheet xmlns="http://schemas.openxmlformats.org/spreadsheetml/2006/main" xmlns:r="http://schemas.openxmlformats.org/officeDocument/2006/relationships">
  <sheetPr>
    <tabColor rgb="FF00B050"/>
  </sheetPr>
  <dimension ref="A2:AE74"/>
  <sheetViews>
    <sheetView showGridLines="0" view="pageBreakPreview" zoomScaleNormal="100" zoomScaleSheetLayoutView="100" workbookViewId="0">
      <selection activeCell="B5" sqref="B5:V5"/>
    </sheetView>
  </sheetViews>
  <sheetFormatPr baseColWidth="10" defaultRowHeight="15"/>
  <cols>
    <col min="1" max="1" width="2.140625" style="14" customWidth="1"/>
    <col min="2" max="2" width="2.5703125" style="14" customWidth="1"/>
    <col min="3" max="3" width="2.140625" style="14" customWidth="1"/>
    <col min="4" max="4" width="49.42578125" style="14" customWidth="1"/>
    <col min="5" max="5" width="2.140625" style="14" customWidth="1"/>
    <col min="6" max="6" width="3" style="14" customWidth="1"/>
    <col min="7" max="7" width="2.140625" style="14" customWidth="1"/>
    <col min="8" max="8" width="9.140625" style="14" customWidth="1"/>
    <col min="9" max="15" width="5.7109375" style="14" customWidth="1"/>
    <col min="16" max="16" width="9.140625" style="14" customWidth="1"/>
    <col min="17" max="17" width="11.5703125" style="12" bestFit="1" customWidth="1"/>
    <col min="18" max="18" width="2.140625" style="14" customWidth="1"/>
    <col min="19" max="19" width="14.85546875" style="14" bestFit="1" customWidth="1"/>
    <col min="20" max="20" width="1.42578125" style="14" customWidth="1"/>
    <col min="21" max="21" width="16.140625" style="14" customWidth="1"/>
    <col min="22" max="22" width="2.5703125" style="10" customWidth="1"/>
    <col min="23" max="28" width="5.7109375" customWidth="1"/>
  </cols>
  <sheetData>
    <row r="2" spans="1:31" ht="69.75" customHeight="1">
      <c r="B2" s="376" t="s">
        <v>45</v>
      </c>
      <c r="C2" s="376"/>
      <c r="D2" s="376"/>
      <c r="E2" s="376"/>
      <c r="F2" s="376"/>
      <c r="G2" s="376"/>
      <c r="H2" s="376"/>
      <c r="I2" s="376"/>
      <c r="J2" s="376"/>
      <c r="K2" s="376"/>
      <c r="L2" s="376"/>
      <c r="M2" s="376"/>
      <c r="N2" s="376"/>
      <c r="O2" s="376"/>
      <c r="P2" s="376"/>
      <c r="Q2" s="376"/>
      <c r="R2" s="376"/>
      <c r="S2" s="376"/>
      <c r="T2" s="376"/>
      <c r="U2" s="376"/>
      <c r="V2" s="27"/>
      <c r="W2" s="16"/>
      <c r="X2" s="16"/>
      <c r="Y2" s="16"/>
      <c r="Z2" s="16"/>
      <c r="AA2" s="16"/>
    </row>
    <row r="3" spans="1:31" ht="9" customHeight="1"/>
    <row r="4" spans="1:31" ht="7.5" customHeight="1"/>
    <row r="5" spans="1:31" ht="60.75" customHeight="1">
      <c r="B5" s="359" t="s">
        <v>197</v>
      </c>
      <c r="C5" s="359"/>
      <c r="D5" s="359"/>
      <c r="E5" s="359"/>
      <c r="F5" s="359"/>
      <c r="G5" s="359"/>
      <c r="H5" s="359"/>
      <c r="I5" s="359"/>
      <c r="J5" s="359"/>
      <c r="K5" s="359"/>
      <c r="L5" s="359"/>
      <c r="M5" s="359"/>
      <c r="N5" s="359"/>
      <c r="O5" s="359"/>
      <c r="P5" s="359"/>
      <c r="Q5" s="359"/>
      <c r="R5" s="359"/>
      <c r="S5" s="359"/>
      <c r="T5" s="359"/>
      <c r="U5" s="359"/>
      <c r="V5" s="359"/>
      <c r="W5" s="17"/>
      <c r="X5" s="17"/>
      <c r="Y5" s="17"/>
      <c r="Z5" s="17"/>
      <c r="AA5" s="17"/>
      <c r="AB5" s="17"/>
      <c r="AC5" s="20"/>
      <c r="AD5" s="20"/>
      <c r="AE5" s="8"/>
    </row>
    <row r="6" spans="1:31" ht="5.25" customHeight="1" thickBot="1">
      <c r="V6" s="29"/>
      <c r="W6" s="19"/>
      <c r="X6" s="19"/>
      <c r="Y6" s="19"/>
      <c r="Z6" s="19"/>
      <c r="AA6" s="19"/>
      <c r="AB6" s="19"/>
      <c r="AC6" s="19"/>
      <c r="AD6" s="19"/>
    </row>
    <row r="7" spans="1:31" s="65" customFormat="1" ht="14.25" customHeight="1">
      <c r="A7" s="22"/>
      <c r="B7" s="22"/>
      <c r="C7" s="22"/>
      <c r="D7" s="107" t="s">
        <v>4</v>
      </c>
      <c r="E7" s="22"/>
      <c r="F7" s="22"/>
      <c r="G7" s="22"/>
      <c r="H7" s="63" t="s">
        <v>3</v>
      </c>
      <c r="I7" s="22"/>
      <c r="J7" s="22"/>
      <c r="K7" s="22"/>
      <c r="L7" s="22"/>
      <c r="M7" s="22"/>
      <c r="N7" s="22"/>
      <c r="O7" s="22"/>
      <c r="P7" s="22"/>
      <c r="Q7" s="337" t="s">
        <v>46</v>
      </c>
      <c r="R7" s="338"/>
      <c r="S7" s="338"/>
      <c r="T7" s="338"/>
      <c r="U7" s="339"/>
      <c r="V7" s="47"/>
      <c r="W7" s="64"/>
      <c r="X7" s="64"/>
      <c r="Y7" s="64"/>
      <c r="Z7" s="64"/>
      <c r="AA7" s="64"/>
      <c r="AB7" s="64"/>
      <c r="AC7" s="64"/>
      <c r="AD7" s="64"/>
    </row>
    <row r="8" spans="1:31" s="65" customFormat="1" ht="13.5" thickBot="1">
      <c r="A8" s="22"/>
      <c r="B8" s="22"/>
      <c r="C8" s="22"/>
      <c r="D8" s="106" t="str">
        <f>CAPTURA_RESULTADOS_ESCUELA!C2</f>
        <v>B</v>
      </c>
      <c r="E8" s="22"/>
      <c r="F8" s="22"/>
      <c r="G8" s="22"/>
      <c r="H8" s="66" t="str">
        <f>CAPTURA_RESULTADOS_ESCUELA!B2</f>
        <v>A</v>
      </c>
      <c r="I8" s="22"/>
      <c r="J8" s="22"/>
      <c r="K8" s="22"/>
      <c r="L8" s="22"/>
      <c r="M8" s="22"/>
      <c r="N8" s="22"/>
      <c r="O8" s="22"/>
      <c r="P8" s="149"/>
      <c r="Q8" s="150" t="s">
        <v>75</v>
      </c>
      <c r="R8" s="151"/>
      <c r="S8" s="152" t="s">
        <v>77</v>
      </c>
      <c r="T8" s="151"/>
      <c r="U8" s="153" t="s">
        <v>76</v>
      </c>
      <c r="V8" s="47"/>
      <c r="W8" s="64"/>
      <c r="X8" s="64"/>
      <c r="Y8" s="64"/>
      <c r="Z8" s="64"/>
      <c r="AA8" s="64"/>
      <c r="AB8" s="64"/>
      <c r="AC8" s="64"/>
      <c r="AD8" s="64"/>
    </row>
    <row r="9" spans="1:31" s="65" customFormat="1" ht="6" customHeight="1" thickBot="1">
      <c r="A9" s="22"/>
      <c r="B9" s="22"/>
      <c r="C9" s="22"/>
      <c r="D9" s="22"/>
      <c r="E9" s="22"/>
      <c r="F9" s="22"/>
      <c r="G9" s="22"/>
      <c r="H9" s="22"/>
      <c r="I9" s="22"/>
      <c r="J9" s="22"/>
      <c r="K9" s="22"/>
      <c r="L9" s="22"/>
      <c r="M9" s="22"/>
      <c r="N9" s="22"/>
      <c r="O9" s="22"/>
      <c r="P9" s="22"/>
      <c r="Q9" s="154"/>
      <c r="R9" s="155"/>
      <c r="S9" s="155"/>
      <c r="T9" s="155"/>
      <c r="U9" s="156"/>
      <c r="V9" s="47"/>
      <c r="W9" s="64"/>
      <c r="X9" s="64"/>
      <c r="Y9" s="64"/>
      <c r="Z9" s="64"/>
      <c r="AA9" s="64"/>
      <c r="AB9" s="64"/>
      <c r="AC9" s="64"/>
      <c r="AD9" s="64"/>
    </row>
    <row r="10" spans="1:31" s="65" customFormat="1" ht="12.75">
      <c r="A10" s="22"/>
      <c r="B10" s="22"/>
      <c r="C10" s="22"/>
      <c r="D10" s="108" t="s">
        <v>6</v>
      </c>
      <c r="E10" s="22"/>
      <c r="F10" s="22"/>
      <c r="G10" s="22"/>
      <c r="H10" s="67" t="s">
        <v>5</v>
      </c>
      <c r="I10" s="22"/>
      <c r="J10" s="22"/>
      <c r="K10" s="22"/>
      <c r="L10" s="22"/>
      <c r="M10" s="22"/>
      <c r="N10" s="22"/>
      <c r="O10" s="22"/>
      <c r="P10" s="22"/>
      <c r="Q10" s="157">
        <v>0</v>
      </c>
      <c r="R10" s="158"/>
      <c r="S10" s="275" t="s">
        <v>47</v>
      </c>
      <c r="T10" s="275"/>
      <c r="U10" s="269" t="s">
        <v>72</v>
      </c>
      <c r="V10" s="47"/>
      <c r="W10" s="64"/>
      <c r="X10" s="64"/>
      <c r="Y10" s="64"/>
      <c r="Z10" s="64"/>
      <c r="AA10" s="64"/>
      <c r="AB10" s="64"/>
      <c r="AC10" s="64"/>
      <c r="AD10" s="64"/>
    </row>
    <row r="11" spans="1:31" s="65" customFormat="1" ht="13.5" thickBot="1">
      <c r="A11" s="22"/>
      <c r="B11" s="22"/>
      <c r="C11" s="22"/>
      <c r="D11" s="106" t="str">
        <f>CAPTURA_RESULTADOS_ESCUELA!E2</f>
        <v>D</v>
      </c>
      <c r="E11" s="22"/>
      <c r="F11" s="22"/>
      <c r="G11" s="22"/>
      <c r="H11" s="66" t="str">
        <f>CAPTURA_RESULTADOS_ESCUELA!D2</f>
        <v>C</v>
      </c>
      <c r="I11" s="22"/>
      <c r="J11" s="22"/>
      <c r="K11" s="22"/>
      <c r="L11" s="22"/>
      <c r="M11" s="22"/>
      <c r="N11" s="22"/>
      <c r="O11" s="22"/>
      <c r="P11" s="22"/>
      <c r="Q11" s="159">
        <v>1</v>
      </c>
      <c r="R11" s="160"/>
      <c r="S11" s="260" t="s">
        <v>48</v>
      </c>
      <c r="T11" s="260"/>
      <c r="U11" s="270"/>
      <c r="V11" s="26"/>
    </row>
    <row r="12" spans="1:31" s="65" customFormat="1" ht="6.75" customHeight="1" thickBot="1">
      <c r="A12" s="22"/>
      <c r="B12" s="22"/>
      <c r="C12" s="22"/>
      <c r="D12" s="22"/>
      <c r="E12" s="22"/>
      <c r="F12" s="22"/>
      <c r="G12" s="22"/>
      <c r="H12" s="22"/>
      <c r="I12" s="22"/>
      <c r="J12" s="22"/>
      <c r="K12" s="22"/>
      <c r="L12" s="22"/>
      <c r="M12" s="22"/>
      <c r="N12" s="22"/>
      <c r="O12" s="22"/>
      <c r="P12" s="22"/>
      <c r="Q12" s="154"/>
      <c r="R12" s="155"/>
      <c r="S12" s="261"/>
      <c r="T12" s="261"/>
      <c r="U12" s="161"/>
      <c r="V12" s="26"/>
    </row>
    <row r="13" spans="1:31" s="65" customFormat="1" ht="12.75">
      <c r="A13" s="22"/>
      <c r="B13" s="22"/>
      <c r="C13" s="22"/>
      <c r="D13" s="109" t="s">
        <v>7</v>
      </c>
      <c r="E13" s="22"/>
      <c r="F13" s="22"/>
      <c r="G13" s="22"/>
      <c r="H13" s="336" t="s">
        <v>8</v>
      </c>
      <c r="I13" s="336"/>
      <c r="J13" s="336"/>
      <c r="K13" s="336"/>
      <c r="L13" s="22"/>
      <c r="M13" s="377"/>
      <c r="N13" s="377"/>
      <c r="O13" s="22"/>
      <c r="P13" s="22"/>
      <c r="Q13" s="344">
        <v>2</v>
      </c>
      <c r="R13" s="162"/>
      <c r="S13" s="276" t="s">
        <v>49</v>
      </c>
      <c r="T13" s="276"/>
      <c r="U13" s="342" t="s">
        <v>73</v>
      </c>
      <c r="V13" s="26"/>
    </row>
    <row r="14" spans="1:31" s="65" customFormat="1" ht="13.5" thickBot="1">
      <c r="A14" s="22"/>
      <c r="B14" s="22"/>
      <c r="C14" s="22"/>
      <c r="D14" s="106" t="str">
        <f>CAPTURA_RESULTADOS_ESCUELA!F2</f>
        <v>E</v>
      </c>
      <c r="E14" s="22"/>
      <c r="F14" s="22"/>
      <c r="G14" s="22"/>
      <c r="H14" s="333" t="str">
        <f>CAPTURA_RESULTADOS_ESCUELA!G2</f>
        <v>F</v>
      </c>
      <c r="I14" s="333"/>
      <c r="J14" s="333"/>
      <c r="K14" s="333"/>
      <c r="L14" s="22"/>
      <c r="M14" s="331"/>
      <c r="N14" s="331"/>
      <c r="O14" s="22"/>
      <c r="P14" s="22"/>
      <c r="Q14" s="345"/>
      <c r="R14" s="163"/>
      <c r="S14" s="277"/>
      <c r="T14" s="277"/>
      <c r="U14" s="343"/>
      <c r="V14" s="26"/>
      <c r="X14" s="68"/>
      <c r="Y14" s="68"/>
    </row>
    <row r="15" spans="1:31" s="65" customFormat="1" ht="7.5" customHeight="1" thickBot="1">
      <c r="A15" s="22"/>
      <c r="B15" s="22"/>
      <c r="C15" s="22"/>
      <c r="D15" s="22"/>
      <c r="E15" s="22"/>
      <c r="F15" s="22"/>
      <c r="G15" s="22"/>
      <c r="H15" s="22"/>
      <c r="I15" s="22"/>
      <c r="J15" s="22"/>
      <c r="K15" s="22"/>
      <c r="L15" s="22"/>
      <c r="M15" s="22"/>
      <c r="N15" s="22"/>
      <c r="O15" s="22"/>
      <c r="P15" s="22"/>
      <c r="Q15" s="154"/>
      <c r="R15" s="155"/>
      <c r="S15" s="261"/>
      <c r="T15" s="261"/>
      <c r="U15" s="161"/>
      <c r="V15" s="26"/>
      <c r="X15" s="68"/>
      <c r="Y15" s="68"/>
    </row>
    <row r="16" spans="1:31" s="65" customFormat="1" ht="12.75">
      <c r="A16" s="22"/>
      <c r="B16" s="22"/>
      <c r="C16" s="22"/>
      <c r="D16" s="109" t="s">
        <v>71</v>
      </c>
      <c r="E16" s="22"/>
      <c r="F16" s="22"/>
      <c r="G16" s="22"/>
      <c r="H16" s="377"/>
      <c r="I16" s="377"/>
      <c r="J16" s="377"/>
      <c r="K16" s="377"/>
      <c r="L16" s="377"/>
      <c r="M16" s="377"/>
      <c r="N16" s="377"/>
      <c r="O16" s="377"/>
      <c r="P16" s="69"/>
      <c r="Q16" s="164">
        <v>3</v>
      </c>
      <c r="R16" s="165"/>
      <c r="S16" s="262" t="s">
        <v>50</v>
      </c>
      <c r="T16" s="262"/>
      <c r="U16" s="278" t="s">
        <v>74</v>
      </c>
      <c r="V16" s="26"/>
      <c r="X16" s="68"/>
      <c r="Y16" s="68"/>
    </row>
    <row r="17" spans="1:26" s="65" customFormat="1" ht="13.5" thickBot="1">
      <c r="A17" s="22"/>
      <c r="B17" s="22"/>
      <c r="C17" s="22"/>
      <c r="D17" s="106" t="str">
        <f>CAPTURA_RESULTADOS_ESCUELA!H2</f>
        <v>G</v>
      </c>
      <c r="E17" s="22"/>
      <c r="F17" s="22"/>
      <c r="G17" s="22"/>
      <c r="H17" s="331"/>
      <c r="I17" s="331"/>
      <c r="J17" s="331"/>
      <c r="K17" s="331"/>
      <c r="L17" s="331"/>
      <c r="M17" s="331"/>
      <c r="N17" s="331"/>
      <c r="O17" s="331"/>
      <c r="P17" s="70"/>
      <c r="Q17" s="166">
        <v>4</v>
      </c>
      <c r="R17" s="167"/>
      <c r="S17" s="263" t="s">
        <v>51</v>
      </c>
      <c r="T17" s="263"/>
      <c r="U17" s="279"/>
      <c r="V17" s="26"/>
      <c r="W17" s="64"/>
      <c r="X17" s="71"/>
      <c r="Y17" s="71"/>
      <c r="Z17" s="64"/>
    </row>
    <row r="18" spans="1:26" ht="6.75" customHeight="1">
      <c r="W18" s="19"/>
      <c r="X18" s="18"/>
      <c r="Y18" s="18"/>
      <c r="Z18" s="19"/>
    </row>
    <row r="19" spans="1:26" ht="15" customHeight="1">
      <c r="A19" s="95"/>
      <c r="B19" s="384" t="s">
        <v>55</v>
      </c>
      <c r="C19" s="384"/>
      <c r="D19" s="384"/>
      <c r="E19" s="384"/>
      <c r="F19" s="384"/>
      <c r="G19" s="384"/>
      <c r="H19" s="384"/>
      <c r="I19" s="384"/>
      <c r="J19" s="384"/>
      <c r="K19" s="384"/>
      <c r="L19" s="384"/>
      <c r="M19" s="384"/>
      <c r="N19" s="384"/>
      <c r="O19" s="384"/>
      <c r="P19" s="384"/>
      <c r="Q19" s="384"/>
      <c r="R19" s="95"/>
      <c r="S19" s="378" t="s">
        <v>52</v>
      </c>
      <c r="T19" s="378"/>
      <c r="U19" s="378"/>
    </row>
    <row r="20" spans="1:26" ht="15" customHeight="1">
      <c r="A20" s="95"/>
      <c r="B20" s="384"/>
      <c r="C20" s="384"/>
      <c r="D20" s="384"/>
      <c r="E20" s="384"/>
      <c r="F20" s="384"/>
      <c r="G20" s="384"/>
      <c r="H20" s="384"/>
      <c r="I20" s="384"/>
      <c r="J20" s="384"/>
      <c r="K20" s="384"/>
      <c r="L20" s="384"/>
      <c r="M20" s="384"/>
      <c r="N20" s="384"/>
      <c r="O20" s="384"/>
      <c r="P20" s="384"/>
      <c r="Q20" s="384"/>
      <c r="R20" s="95"/>
      <c r="S20" s="378"/>
      <c r="T20" s="378"/>
      <c r="U20" s="378"/>
    </row>
    <row r="21" spans="1:26" ht="4.5" customHeight="1">
      <c r="A21" s="95"/>
      <c r="B21" s="384"/>
      <c r="C21" s="384"/>
      <c r="D21" s="384"/>
      <c r="E21" s="384"/>
      <c r="F21" s="384"/>
      <c r="G21" s="384"/>
      <c r="H21" s="384"/>
      <c r="I21" s="384"/>
      <c r="J21" s="384"/>
      <c r="K21" s="384"/>
      <c r="L21" s="384"/>
      <c r="M21" s="384"/>
      <c r="N21" s="384"/>
      <c r="O21" s="384"/>
      <c r="P21" s="384"/>
      <c r="Q21" s="384"/>
      <c r="R21" s="95"/>
      <c r="S21" s="95"/>
      <c r="T21" s="95"/>
      <c r="U21" s="95"/>
    </row>
    <row r="22" spans="1:26">
      <c r="A22" s="95"/>
      <c r="B22" s="384"/>
      <c r="C22" s="384"/>
      <c r="D22" s="384"/>
      <c r="E22" s="384"/>
      <c r="F22" s="384"/>
      <c r="G22" s="384"/>
      <c r="H22" s="384"/>
      <c r="I22" s="384"/>
      <c r="J22" s="384"/>
      <c r="K22" s="384"/>
      <c r="L22" s="384"/>
      <c r="M22" s="384"/>
      <c r="N22" s="384"/>
      <c r="O22" s="384"/>
      <c r="P22" s="384"/>
      <c r="Q22" s="384"/>
      <c r="R22" s="95"/>
      <c r="S22" s="112" t="s">
        <v>53</v>
      </c>
      <c r="T22" s="35"/>
      <c r="U22" s="36" t="s">
        <v>54</v>
      </c>
    </row>
    <row r="23" spans="1:26" ht="7.5" customHeight="1" thickBot="1">
      <c r="A23" s="95"/>
      <c r="B23" s="116"/>
      <c r="C23" s="116"/>
      <c r="D23" s="37"/>
      <c r="E23" s="37"/>
      <c r="F23" s="37"/>
      <c r="G23" s="116"/>
      <c r="H23" s="116"/>
      <c r="I23" s="33"/>
      <c r="J23" s="116"/>
      <c r="K23" s="116"/>
      <c r="L23" s="95"/>
      <c r="M23" s="95"/>
      <c r="N23" s="95"/>
      <c r="O23" s="95"/>
      <c r="P23" s="95"/>
      <c r="Q23" s="55"/>
      <c r="R23" s="95"/>
      <c r="S23" s="38"/>
      <c r="T23" s="39"/>
      <c r="U23" s="40"/>
    </row>
    <row r="24" spans="1:26" ht="16.5" customHeight="1">
      <c r="A24" s="95"/>
      <c r="B24" s="385" t="s">
        <v>111</v>
      </c>
      <c r="C24" s="385"/>
      <c r="D24" s="385"/>
      <c r="E24" s="385"/>
      <c r="F24" s="385"/>
      <c r="G24" s="37"/>
      <c r="H24" s="379" t="s">
        <v>112</v>
      </c>
      <c r="I24" s="379"/>
      <c r="J24" s="379"/>
      <c r="K24" s="379"/>
      <c r="L24" s="379"/>
      <c r="M24" s="379"/>
      <c r="N24" s="379"/>
      <c r="O24" s="379"/>
      <c r="P24" s="379"/>
      <c r="Q24" s="379"/>
      <c r="R24" s="168" t="e">
        <f>SUM(S27:S38)/12</f>
        <v>#DIV/0!</v>
      </c>
      <c r="S24" s="380" t="e">
        <f>R24</f>
        <v>#DIV/0!</v>
      </c>
      <c r="T24" s="141" t="e">
        <f>S24/24</f>
        <v>#DIV/0!</v>
      </c>
      <c r="U24" s="382" t="e">
        <f>T24</f>
        <v>#DIV/0!</v>
      </c>
    </row>
    <row r="25" spans="1:26" ht="13.5" customHeight="1" thickBot="1">
      <c r="A25" s="95"/>
      <c r="B25" s="385"/>
      <c r="C25" s="385"/>
      <c r="D25" s="385"/>
      <c r="E25" s="385"/>
      <c r="F25" s="385"/>
      <c r="H25" s="379"/>
      <c r="I25" s="379"/>
      <c r="J25" s="379"/>
      <c r="K25" s="379"/>
      <c r="L25" s="379"/>
      <c r="M25" s="379"/>
      <c r="N25" s="379"/>
      <c r="O25" s="379"/>
      <c r="P25" s="379"/>
      <c r="Q25" s="379"/>
      <c r="R25" s="95"/>
      <c r="S25" s="381"/>
      <c r="T25" s="142"/>
      <c r="U25" s="383"/>
    </row>
    <row r="26" spans="1:26" ht="5.25" customHeight="1" thickBot="1">
      <c r="A26" s="95"/>
      <c r="S26" s="169"/>
      <c r="T26" s="142"/>
      <c r="U26" s="427" t="s">
        <v>106</v>
      </c>
    </row>
    <row r="27" spans="1:26" ht="15.75" customHeight="1">
      <c r="A27" s="95"/>
      <c r="B27" s="386" t="s">
        <v>59</v>
      </c>
      <c r="C27" s="116"/>
      <c r="D27" s="387" t="s">
        <v>174</v>
      </c>
      <c r="E27" s="388"/>
      <c r="F27" s="388"/>
      <c r="G27" s="388"/>
      <c r="H27" s="388"/>
      <c r="I27" s="388"/>
      <c r="J27" s="388"/>
      <c r="K27" s="388"/>
      <c r="L27" s="388"/>
      <c r="M27" s="388"/>
      <c r="N27" s="388"/>
      <c r="O27" s="388"/>
      <c r="P27" s="388"/>
      <c r="Q27" s="389"/>
      <c r="R27" s="95"/>
      <c r="S27" s="133" t="e">
        <f>CAPTURA_RESULTADOS_ESCUELA!BJ256</f>
        <v>#DIV/0!</v>
      </c>
      <c r="T27" s="122"/>
      <c r="U27" s="427"/>
    </row>
    <row r="28" spans="1:26" ht="15.75" customHeight="1">
      <c r="A28" s="95"/>
      <c r="B28" s="386"/>
      <c r="D28" s="390" t="s">
        <v>175</v>
      </c>
      <c r="E28" s="391"/>
      <c r="F28" s="391"/>
      <c r="G28" s="391"/>
      <c r="H28" s="391"/>
      <c r="I28" s="391"/>
      <c r="J28" s="391"/>
      <c r="K28" s="391"/>
      <c r="L28" s="391"/>
      <c r="M28" s="391"/>
      <c r="N28" s="391"/>
      <c r="O28" s="391"/>
      <c r="P28" s="391"/>
      <c r="Q28" s="392"/>
      <c r="R28" s="95"/>
      <c r="S28" s="234" t="e">
        <f>CAPTURA_RESULTADOS_ESCUELA!BK256</f>
        <v>#DIV/0!</v>
      </c>
      <c r="T28" s="122"/>
      <c r="U28" s="427"/>
    </row>
    <row r="29" spans="1:26" ht="15.75" customHeight="1">
      <c r="B29" s="386"/>
      <c r="D29" s="390" t="s">
        <v>176</v>
      </c>
      <c r="E29" s="391"/>
      <c r="F29" s="391"/>
      <c r="G29" s="391"/>
      <c r="H29" s="391"/>
      <c r="I29" s="391"/>
      <c r="J29" s="391"/>
      <c r="K29" s="391"/>
      <c r="L29" s="391"/>
      <c r="M29" s="391"/>
      <c r="N29" s="391"/>
      <c r="O29" s="391"/>
      <c r="P29" s="391"/>
      <c r="Q29" s="392"/>
      <c r="R29" s="95"/>
      <c r="S29" s="234" t="e">
        <f>CAPTURA_RESULTADOS_ESCUELA!BL256</f>
        <v>#DIV/0!</v>
      </c>
      <c r="T29" s="122"/>
      <c r="U29" s="427"/>
    </row>
    <row r="30" spans="1:26" ht="15.75" customHeight="1">
      <c r="B30" s="386"/>
      <c r="D30" s="390" t="s">
        <v>177</v>
      </c>
      <c r="E30" s="391"/>
      <c r="F30" s="391"/>
      <c r="G30" s="391"/>
      <c r="H30" s="391"/>
      <c r="I30" s="391"/>
      <c r="J30" s="391"/>
      <c r="K30" s="391"/>
      <c r="L30" s="391"/>
      <c r="M30" s="391"/>
      <c r="N30" s="391"/>
      <c r="O30" s="391"/>
      <c r="P30" s="391"/>
      <c r="Q30" s="392"/>
      <c r="S30" s="234" t="e">
        <f>CAPTURA_RESULTADOS_ESCUELA!BM256</f>
        <v>#DIV/0!</v>
      </c>
      <c r="T30" s="122"/>
      <c r="U30" s="427"/>
    </row>
    <row r="31" spans="1:26" ht="15.75" customHeight="1" thickBot="1">
      <c r="B31" s="386"/>
      <c r="D31" s="390" t="s">
        <v>178</v>
      </c>
      <c r="E31" s="391"/>
      <c r="F31" s="391"/>
      <c r="G31" s="391"/>
      <c r="H31" s="391"/>
      <c r="I31" s="391"/>
      <c r="J31" s="391"/>
      <c r="K31" s="391"/>
      <c r="L31" s="391"/>
      <c r="M31" s="391"/>
      <c r="N31" s="391"/>
      <c r="O31" s="391"/>
      <c r="P31" s="391"/>
      <c r="Q31" s="392"/>
      <c r="S31" s="234" t="e">
        <f>CAPTURA_RESULTADOS_ESCUELA!BN256</f>
        <v>#DIV/0!</v>
      </c>
      <c r="T31" s="122"/>
      <c r="U31" s="428"/>
    </row>
    <row r="32" spans="1:26" ht="15.75" customHeight="1">
      <c r="B32" s="386"/>
      <c r="D32" s="390" t="s">
        <v>179</v>
      </c>
      <c r="E32" s="391"/>
      <c r="F32" s="391"/>
      <c r="G32" s="391"/>
      <c r="H32" s="391"/>
      <c r="I32" s="391"/>
      <c r="J32" s="391"/>
      <c r="K32" s="391"/>
      <c r="L32" s="391"/>
      <c r="M32" s="391"/>
      <c r="N32" s="391"/>
      <c r="O32" s="391"/>
      <c r="P32" s="391"/>
      <c r="Q32" s="392"/>
      <c r="S32" s="234" t="e">
        <f>CAPTURA_RESULTADOS_ESCUELA!BO256</f>
        <v>#DIV/0!</v>
      </c>
      <c r="T32" s="122"/>
      <c r="U32" s="433" t="e">
        <f>T33</f>
        <v>#DIV/0!</v>
      </c>
    </row>
    <row r="33" spans="2:21" ht="15.75" customHeight="1">
      <c r="B33" s="386"/>
      <c r="D33" s="393" t="s">
        <v>180</v>
      </c>
      <c r="E33" s="394"/>
      <c r="F33" s="394"/>
      <c r="G33" s="394"/>
      <c r="H33" s="394"/>
      <c r="I33" s="394"/>
      <c r="J33" s="394"/>
      <c r="K33" s="394"/>
      <c r="L33" s="394"/>
      <c r="M33" s="394"/>
      <c r="N33" s="394"/>
      <c r="O33" s="394"/>
      <c r="P33" s="394"/>
      <c r="Q33" s="395"/>
      <c r="S33" s="234" t="e">
        <f>CAPTURA_RESULTADOS_ESCUELA!BP256</f>
        <v>#DIV/0!</v>
      </c>
      <c r="T33" s="122" t="e">
        <f>SUM(S27:S38)/48</f>
        <v>#DIV/0!</v>
      </c>
      <c r="U33" s="434"/>
    </row>
    <row r="34" spans="2:21" ht="15.75" customHeight="1">
      <c r="B34" s="386"/>
      <c r="D34" s="393" t="s">
        <v>181</v>
      </c>
      <c r="E34" s="394"/>
      <c r="F34" s="394"/>
      <c r="G34" s="394"/>
      <c r="H34" s="394"/>
      <c r="I34" s="394"/>
      <c r="J34" s="394"/>
      <c r="K34" s="394"/>
      <c r="L34" s="394"/>
      <c r="M34" s="394"/>
      <c r="N34" s="394"/>
      <c r="O34" s="394"/>
      <c r="P34" s="394"/>
      <c r="Q34" s="395"/>
      <c r="S34" s="234" t="e">
        <f>CAPTURA_RESULTADOS_ESCUELA!BQ256</f>
        <v>#DIV/0!</v>
      </c>
      <c r="T34" s="122"/>
      <c r="U34" s="435" t="s">
        <v>102</v>
      </c>
    </row>
    <row r="35" spans="2:21" ht="15.75" customHeight="1">
      <c r="B35" s="386"/>
      <c r="D35" s="393" t="s">
        <v>182</v>
      </c>
      <c r="E35" s="394"/>
      <c r="F35" s="394"/>
      <c r="G35" s="394"/>
      <c r="H35" s="394"/>
      <c r="I35" s="394"/>
      <c r="J35" s="394"/>
      <c r="K35" s="394"/>
      <c r="L35" s="394"/>
      <c r="M35" s="394"/>
      <c r="N35" s="394"/>
      <c r="O35" s="394"/>
      <c r="P35" s="394"/>
      <c r="Q35" s="395"/>
      <c r="S35" s="234" t="e">
        <f>CAPTURA_RESULTADOS_ESCUELA!BR256</f>
        <v>#DIV/0!</v>
      </c>
      <c r="T35" s="122"/>
      <c r="U35" s="435"/>
    </row>
    <row r="36" spans="2:21" ht="15.75" customHeight="1">
      <c r="B36" s="386"/>
      <c r="D36" s="393" t="s">
        <v>183</v>
      </c>
      <c r="E36" s="394"/>
      <c r="F36" s="394"/>
      <c r="G36" s="394"/>
      <c r="H36" s="394"/>
      <c r="I36" s="394"/>
      <c r="J36" s="394"/>
      <c r="K36" s="394"/>
      <c r="L36" s="394"/>
      <c r="M36" s="394"/>
      <c r="N36" s="394"/>
      <c r="O36" s="394"/>
      <c r="P36" s="394"/>
      <c r="Q36" s="395"/>
      <c r="S36" s="234" t="e">
        <f>CAPTURA_RESULTADOS_ESCUELA!BS256</f>
        <v>#DIV/0!</v>
      </c>
      <c r="T36" s="122"/>
      <c r="U36" s="435"/>
    </row>
    <row r="37" spans="2:21" ht="15.75" customHeight="1">
      <c r="B37" s="386"/>
      <c r="D37" s="393" t="s">
        <v>184</v>
      </c>
      <c r="E37" s="394"/>
      <c r="F37" s="394"/>
      <c r="G37" s="394"/>
      <c r="H37" s="394"/>
      <c r="I37" s="394"/>
      <c r="J37" s="394"/>
      <c r="K37" s="394"/>
      <c r="L37" s="394"/>
      <c r="M37" s="394"/>
      <c r="N37" s="394"/>
      <c r="O37" s="394"/>
      <c r="P37" s="394"/>
      <c r="Q37" s="395"/>
      <c r="S37" s="234" t="e">
        <f>CAPTURA_RESULTADOS_ESCUELA!BT256</f>
        <v>#DIV/0!</v>
      </c>
      <c r="T37" s="122"/>
      <c r="U37" s="435"/>
    </row>
    <row r="38" spans="2:21" ht="15.75" customHeight="1" thickBot="1">
      <c r="B38" s="386"/>
      <c r="D38" s="396" t="s">
        <v>185</v>
      </c>
      <c r="E38" s="397"/>
      <c r="F38" s="397"/>
      <c r="G38" s="397"/>
      <c r="H38" s="397"/>
      <c r="I38" s="397"/>
      <c r="J38" s="397"/>
      <c r="K38" s="397"/>
      <c r="L38" s="397"/>
      <c r="M38" s="397"/>
      <c r="N38" s="397"/>
      <c r="O38" s="397"/>
      <c r="P38" s="397"/>
      <c r="Q38" s="398"/>
      <c r="S38" s="235" t="e">
        <f>CAPTURA_RESULTADOS_ESCUELA!BU256</f>
        <v>#DIV/0!</v>
      </c>
      <c r="T38" s="122"/>
      <c r="U38" s="436"/>
    </row>
    <row r="39" spans="2:21" ht="15.75" thickBot="1">
      <c r="B39" s="42"/>
      <c r="C39" s="42"/>
      <c r="D39" s="42"/>
      <c r="E39" s="95"/>
      <c r="F39" s="95"/>
      <c r="G39" s="95"/>
      <c r="H39" s="42"/>
      <c r="I39" s="43"/>
      <c r="J39" s="42"/>
      <c r="K39" s="42"/>
      <c r="S39" s="169"/>
      <c r="T39" s="169"/>
      <c r="U39" s="169"/>
    </row>
    <row r="40" spans="2:21" ht="15.75" customHeight="1">
      <c r="B40" s="385" t="s">
        <v>111</v>
      </c>
      <c r="C40" s="385"/>
      <c r="D40" s="385"/>
      <c r="E40" s="385"/>
      <c r="F40" s="385"/>
      <c r="H40" s="407" t="s">
        <v>113</v>
      </c>
      <c r="I40" s="407"/>
      <c r="J40" s="407"/>
      <c r="K40" s="407"/>
      <c r="L40" s="407"/>
      <c r="M40" s="407"/>
      <c r="N40" s="407"/>
      <c r="O40" s="407"/>
      <c r="P40" s="407"/>
      <c r="Q40" s="407"/>
      <c r="R40" s="170" t="e">
        <f>SUM(S43:S44)/2</f>
        <v>#DIV/0!</v>
      </c>
      <c r="S40" s="399" t="e">
        <f>R40</f>
        <v>#DIV/0!</v>
      </c>
      <c r="T40" s="122" t="e">
        <f>S40/24</f>
        <v>#DIV/0!</v>
      </c>
      <c r="U40" s="148" t="e">
        <f>T40</f>
        <v>#DIV/0!</v>
      </c>
    </row>
    <row r="41" spans="2:21" ht="15.75" customHeight="1" thickBot="1">
      <c r="B41" s="385"/>
      <c r="C41" s="385"/>
      <c r="D41" s="385"/>
      <c r="E41" s="385"/>
      <c r="F41" s="385"/>
      <c r="H41" s="407"/>
      <c r="I41" s="407"/>
      <c r="J41" s="407"/>
      <c r="K41" s="407"/>
      <c r="L41" s="407"/>
      <c r="M41" s="407"/>
      <c r="N41" s="407"/>
      <c r="O41" s="407"/>
      <c r="P41" s="407"/>
      <c r="Q41" s="407"/>
      <c r="S41" s="400"/>
      <c r="T41" s="122"/>
      <c r="U41" s="408" t="s">
        <v>103</v>
      </c>
    </row>
    <row r="42" spans="2:21" ht="15.75" thickBot="1">
      <c r="B42" s="42"/>
      <c r="C42" s="42"/>
      <c r="D42" s="42"/>
      <c r="E42" s="95"/>
      <c r="F42" s="95"/>
      <c r="G42" s="95"/>
      <c r="H42" s="42"/>
      <c r="I42" s="43"/>
      <c r="J42" s="42"/>
      <c r="K42" s="42"/>
      <c r="S42" s="169"/>
      <c r="T42" s="169"/>
      <c r="U42" s="409"/>
    </row>
    <row r="43" spans="2:21" ht="17.25" customHeight="1">
      <c r="B43" s="386" t="s">
        <v>114</v>
      </c>
      <c r="D43" s="401" t="s">
        <v>186</v>
      </c>
      <c r="E43" s="402"/>
      <c r="F43" s="402"/>
      <c r="G43" s="402"/>
      <c r="H43" s="402"/>
      <c r="I43" s="402"/>
      <c r="J43" s="402"/>
      <c r="K43" s="402"/>
      <c r="L43" s="402"/>
      <c r="M43" s="402"/>
      <c r="N43" s="402"/>
      <c r="O43" s="402"/>
      <c r="P43" s="402"/>
      <c r="Q43" s="403"/>
      <c r="S43" s="133" t="e">
        <f>CAPTURA_RESULTADOS_ESCUELA!BV256</f>
        <v>#DIV/0!</v>
      </c>
      <c r="T43" s="169" t="e">
        <f>SUM(S43:S44)/8</f>
        <v>#DIV/0!</v>
      </c>
      <c r="U43" s="147" t="e">
        <f>T43</f>
        <v>#DIV/0!</v>
      </c>
    </row>
    <row r="44" spans="2:21" ht="18" customHeight="1" thickBot="1">
      <c r="B44" s="386"/>
      <c r="D44" s="404" t="s">
        <v>187</v>
      </c>
      <c r="E44" s="405"/>
      <c r="F44" s="405"/>
      <c r="G44" s="405"/>
      <c r="H44" s="405"/>
      <c r="I44" s="405"/>
      <c r="J44" s="405"/>
      <c r="K44" s="405"/>
      <c r="L44" s="405"/>
      <c r="M44" s="405"/>
      <c r="N44" s="405"/>
      <c r="O44" s="405"/>
      <c r="P44" s="405"/>
      <c r="Q44" s="406"/>
      <c r="S44" s="135" t="e">
        <f>CAPTURA_RESULTADOS_ESCUELA!BW256</f>
        <v>#DIV/0!</v>
      </c>
      <c r="T44" s="169"/>
      <c r="U44" s="171" t="s">
        <v>105</v>
      </c>
    </row>
    <row r="45" spans="2:21" ht="15.75" thickBot="1">
      <c r="B45" s="95"/>
      <c r="C45" s="44"/>
      <c r="D45" s="95"/>
      <c r="E45" s="116"/>
      <c r="F45" s="116"/>
      <c r="G45" s="116"/>
      <c r="H45" s="95"/>
      <c r="I45" s="35"/>
      <c r="J45" s="95"/>
      <c r="K45" s="95"/>
      <c r="S45" s="169"/>
      <c r="T45" s="169"/>
      <c r="U45" s="169"/>
    </row>
    <row r="46" spans="2:21" ht="15.75" customHeight="1">
      <c r="B46" s="385" t="s">
        <v>111</v>
      </c>
      <c r="C46" s="385"/>
      <c r="D46" s="385"/>
      <c r="E46" s="385"/>
      <c r="F46" s="385"/>
      <c r="H46" s="407" t="s">
        <v>115</v>
      </c>
      <c r="I46" s="407"/>
      <c r="J46" s="407"/>
      <c r="K46" s="407"/>
      <c r="L46" s="407"/>
      <c r="M46" s="407"/>
      <c r="N46" s="407"/>
      <c r="O46" s="407"/>
      <c r="P46" s="407"/>
      <c r="Q46" s="407"/>
      <c r="R46" s="170" t="e">
        <f>SUM(S49:S51)/3</f>
        <v>#DIV/0!</v>
      </c>
      <c r="S46" s="413" t="e">
        <f>R46</f>
        <v>#DIV/0!</v>
      </c>
      <c r="T46" s="146" t="e">
        <f>S46/24</f>
        <v>#DIV/0!</v>
      </c>
      <c r="U46" s="148" t="e">
        <f>T46</f>
        <v>#DIV/0!</v>
      </c>
    </row>
    <row r="47" spans="2:21" ht="15.75" thickBot="1">
      <c r="B47" s="385"/>
      <c r="C47" s="385"/>
      <c r="D47" s="385"/>
      <c r="E47" s="385"/>
      <c r="F47" s="385"/>
      <c r="H47" s="407"/>
      <c r="I47" s="407"/>
      <c r="J47" s="407"/>
      <c r="K47" s="407"/>
      <c r="L47" s="407"/>
      <c r="M47" s="407"/>
      <c r="N47" s="407"/>
      <c r="O47" s="407"/>
      <c r="P47" s="407"/>
      <c r="Q47" s="407"/>
      <c r="S47" s="414"/>
      <c r="T47" s="146"/>
      <c r="U47" s="408" t="s">
        <v>103</v>
      </c>
    </row>
    <row r="48" spans="2:21" ht="12.75" customHeight="1" thickBot="1">
      <c r="B48" s="95"/>
      <c r="C48" s="44"/>
      <c r="D48" s="95"/>
      <c r="E48" s="95"/>
      <c r="F48" s="95"/>
      <c r="G48" s="95"/>
      <c r="H48" s="95"/>
      <c r="I48" s="35"/>
      <c r="J48" s="95"/>
      <c r="K48" s="95"/>
      <c r="S48" s="172"/>
      <c r="T48" s="172"/>
      <c r="U48" s="408"/>
    </row>
    <row r="49" spans="1:22">
      <c r="B49" s="386" t="s">
        <v>114</v>
      </c>
      <c r="D49" s="415" t="s">
        <v>189</v>
      </c>
      <c r="E49" s="416"/>
      <c r="F49" s="416"/>
      <c r="G49" s="416"/>
      <c r="H49" s="416"/>
      <c r="I49" s="416"/>
      <c r="J49" s="416"/>
      <c r="K49" s="416"/>
      <c r="L49" s="416"/>
      <c r="M49" s="416"/>
      <c r="N49" s="416"/>
      <c r="O49" s="416"/>
      <c r="P49" s="416"/>
      <c r="Q49" s="417"/>
      <c r="S49" s="236" t="e">
        <f>CAPTURA_RESULTADOS_ESCUELA!BX256</f>
        <v>#DIV/0!</v>
      </c>
      <c r="T49" s="172" t="e">
        <f>SUM(S49:S51)/12</f>
        <v>#DIV/0!</v>
      </c>
      <c r="U49" s="147" t="e">
        <f>T49</f>
        <v>#DIV/0!</v>
      </c>
    </row>
    <row r="50" spans="1:22">
      <c r="B50" s="386"/>
      <c r="D50" s="418" t="s">
        <v>188</v>
      </c>
      <c r="E50" s="419"/>
      <c r="F50" s="419"/>
      <c r="G50" s="419"/>
      <c r="H50" s="419"/>
      <c r="I50" s="419"/>
      <c r="J50" s="419"/>
      <c r="K50" s="419"/>
      <c r="L50" s="419"/>
      <c r="M50" s="419"/>
      <c r="N50" s="419"/>
      <c r="O50" s="419"/>
      <c r="P50" s="419"/>
      <c r="Q50" s="420"/>
      <c r="S50" s="237" t="e">
        <f>CAPTURA_RESULTADOS_ESCUELA!BY256</f>
        <v>#DIV/0!</v>
      </c>
      <c r="T50" s="172"/>
      <c r="U50" s="429" t="s">
        <v>105</v>
      </c>
    </row>
    <row r="51" spans="1:22" ht="15.75" thickBot="1">
      <c r="B51" s="386"/>
      <c r="D51" s="421" t="s">
        <v>190</v>
      </c>
      <c r="E51" s="422"/>
      <c r="F51" s="422"/>
      <c r="G51" s="422"/>
      <c r="H51" s="422"/>
      <c r="I51" s="422"/>
      <c r="J51" s="422"/>
      <c r="K51" s="422"/>
      <c r="L51" s="422"/>
      <c r="M51" s="422"/>
      <c r="N51" s="422"/>
      <c r="O51" s="422"/>
      <c r="P51" s="422"/>
      <c r="Q51" s="423"/>
      <c r="S51" s="238" t="e">
        <f>CAPTURA_RESULTADOS_ESCUELA!BZ256</f>
        <v>#DIV/0!</v>
      </c>
      <c r="T51" s="172"/>
      <c r="U51" s="430"/>
    </row>
    <row r="52" spans="1:22">
      <c r="B52" s="202"/>
      <c r="D52" s="115"/>
      <c r="E52" s="115"/>
      <c r="F52" s="115"/>
      <c r="G52" s="115"/>
      <c r="H52" s="115"/>
      <c r="I52" s="115"/>
      <c r="J52" s="115"/>
      <c r="K52" s="115"/>
      <c r="L52" s="115"/>
      <c r="M52" s="115"/>
      <c r="N52" s="115"/>
      <c r="O52" s="115"/>
      <c r="P52" s="115"/>
      <c r="Q52" s="115"/>
      <c r="S52" s="200"/>
      <c r="T52" s="172"/>
      <c r="U52" s="201"/>
    </row>
    <row r="53" spans="1:22" ht="15.75" thickBot="1">
      <c r="B53" s="95"/>
      <c r="C53" s="116"/>
      <c r="D53" s="95"/>
      <c r="E53" s="95"/>
      <c r="F53" s="95"/>
      <c r="G53" s="95"/>
      <c r="H53" s="95"/>
      <c r="I53" s="35"/>
      <c r="J53" s="95"/>
      <c r="K53" s="95"/>
      <c r="S53" s="172"/>
      <c r="T53" s="172"/>
      <c r="U53" s="172"/>
    </row>
    <row r="54" spans="1:22" ht="16.5" customHeight="1">
      <c r="B54" s="385" t="s">
        <v>111</v>
      </c>
      <c r="C54" s="385"/>
      <c r="D54" s="385"/>
      <c r="E54" s="385"/>
      <c r="F54" s="385"/>
      <c r="H54" s="407" t="s">
        <v>116</v>
      </c>
      <c r="I54" s="407"/>
      <c r="J54" s="407"/>
      <c r="K54" s="407"/>
      <c r="L54" s="407"/>
      <c r="M54" s="407"/>
      <c r="N54" s="407"/>
      <c r="O54" s="407"/>
      <c r="P54" s="407"/>
      <c r="Q54" s="407"/>
      <c r="S54" s="399" t="e">
        <f>CAPTURA_RESULTADOS_ESCUELA!CA256</f>
        <v>#DIV/0!</v>
      </c>
      <c r="T54" s="146" t="e">
        <f>S54/24</f>
        <v>#DIV/0!</v>
      </c>
      <c r="U54" s="148" t="e">
        <f>T54</f>
        <v>#DIV/0!</v>
      </c>
    </row>
    <row r="55" spans="1:22" ht="15.75" customHeight="1" thickBot="1">
      <c r="B55" s="385"/>
      <c r="C55" s="385"/>
      <c r="D55" s="385"/>
      <c r="E55" s="385"/>
      <c r="F55" s="385"/>
      <c r="H55" s="407"/>
      <c r="I55" s="407"/>
      <c r="J55" s="407"/>
      <c r="K55" s="407"/>
      <c r="L55" s="407"/>
      <c r="M55" s="407"/>
      <c r="N55" s="407"/>
      <c r="O55" s="407"/>
      <c r="P55" s="407"/>
      <c r="Q55" s="407"/>
      <c r="S55" s="400"/>
      <c r="T55" s="146"/>
      <c r="U55" s="408" t="s">
        <v>121</v>
      </c>
    </row>
    <row r="56" spans="1:22" ht="15.75" thickBot="1">
      <c r="B56" s="95"/>
      <c r="C56" s="116"/>
      <c r="D56" s="95"/>
      <c r="E56" s="426"/>
      <c r="F56" s="426"/>
      <c r="G56" s="426"/>
      <c r="H56" s="95"/>
      <c r="I56" s="35"/>
      <c r="J56" s="95"/>
      <c r="K56" s="95"/>
      <c r="S56" s="172"/>
      <c r="T56" s="172"/>
      <c r="U56" s="408"/>
    </row>
    <row r="57" spans="1:22" ht="22.5" thickBot="1">
      <c r="B57" s="113" t="s">
        <v>117</v>
      </c>
      <c r="D57" s="410" t="s">
        <v>191</v>
      </c>
      <c r="E57" s="411"/>
      <c r="F57" s="411"/>
      <c r="G57" s="411"/>
      <c r="H57" s="411"/>
      <c r="I57" s="411"/>
      <c r="J57" s="411"/>
      <c r="K57" s="411"/>
      <c r="L57" s="411"/>
      <c r="M57" s="411"/>
      <c r="N57" s="411"/>
      <c r="O57" s="411"/>
      <c r="P57" s="411"/>
      <c r="Q57" s="412"/>
      <c r="S57" s="143"/>
      <c r="T57" s="172"/>
      <c r="U57" s="409"/>
    </row>
    <row r="58" spans="1:22" s="8" customFormat="1" ht="15.75" thickBot="1">
      <c r="A58" s="173"/>
      <c r="B58" s="44"/>
      <c r="C58" s="173"/>
      <c r="D58" s="115"/>
      <c r="E58" s="115"/>
      <c r="F58" s="115"/>
      <c r="G58" s="115"/>
      <c r="H58" s="115"/>
      <c r="I58" s="115"/>
      <c r="J58" s="115"/>
      <c r="K58" s="115"/>
      <c r="L58" s="115"/>
      <c r="M58" s="115"/>
      <c r="N58" s="115"/>
      <c r="O58" s="115"/>
      <c r="P58" s="115"/>
      <c r="Q58" s="115"/>
      <c r="R58" s="173"/>
      <c r="S58" s="144"/>
      <c r="T58" s="174"/>
      <c r="U58" s="174"/>
      <c r="V58" s="30"/>
    </row>
    <row r="59" spans="1:22" ht="15" customHeight="1">
      <c r="B59" s="385" t="s">
        <v>111</v>
      </c>
      <c r="C59" s="385"/>
      <c r="D59" s="385"/>
      <c r="E59" s="385"/>
      <c r="F59" s="385"/>
      <c r="H59" s="407" t="s">
        <v>118</v>
      </c>
      <c r="I59" s="407"/>
      <c r="J59" s="407"/>
      <c r="K59" s="407"/>
      <c r="L59" s="407"/>
      <c r="M59" s="407"/>
      <c r="N59" s="407"/>
      <c r="O59" s="407"/>
      <c r="P59" s="407"/>
      <c r="Q59" s="407"/>
      <c r="S59" s="424" t="e">
        <f>CAPTURA_RESULTADOS_ESCUELA!CB256</f>
        <v>#DIV/0!</v>
      </c>
      <c r="T59" s="146" t="e">
        <f>S59/24</f>
        <v>#DIV/0!</v>
      </c>
      <c r="U59" s="148" t="e">
        <f>T59</f>
        <v>#DIV/0!</v>
      </c>
    </row>
    <row r="60" spans="1:22" ht="15" customHeight="1" thickBot="1">
      <c r="B60" s="385"/>
      <c r="C60" s="385"/>
      <c r="D60" s="385"/>
      <c r="E60" s="385"/>
      <c r="F60" s="385"/>
      <c r="H60" s="407"/>
      <c r="I60" s="407"/>
      <c r="J60" s="407"/>
      <c r="K60" s="407"/>
      <c r="L60" s="407"/>
      <c r="M60" s="407"/>
      <c r="N60" s="407"/>
      <c r="O60" s="407"/>
      <c r="P60" s="407"/>
      <c r="Q60" s="407"/>
      <c r="S60" s="425"/>
      <c r="T60" s="146"/>
      <c r="U60" s="431" t="s">
        <v>120</v>
      </c>
    </row>
    <row r="61" spans="1:22" ht="15.75" thickBot="1">
      <c r="B61" s="95"/>
      <c r="C61" s="116"/>
      <c r="D61" s="95"/>
      <c r="E61" s="426"/>
      <c r="F61" s="426"/>
      <c r="G61" s="426"/>
      <c r="H61" s="95"/>
      <c r="I61" s="35"/>
      <c r="J61" s="95"/>
      <c r="K61" s="95"/>
      <c r="S61" s="172"/>
      <c r="T61" s="172"/>
      <c r="U61" s="431"/>
    </row>
    <row r="62" spans="1:22" ht="22.5" thickBot="1">
      <c r="B62" s="113" t="s">
        <v>117</v>
      </c>
      <c r="D62" s="410" t="s">
        <v>192</v>
      </c>
      <c r="E62" s="411"/>
      <c r="F62" s="411"/>
      <c r="G62" s="411"/>
      <c r="H62" s="411"/>
      <c r="I62" s="411"/>
      <c r="J62" s="411"/>
      <c r="K62" s="411"/>
      <c r="L62" s="411"/>
      <c r="M62" s="411"/>
      <c r="N62" s="411"/>
      <c r="O62" s="411"/>
      <c r="P62" s="411"/>
      <c r="Q62" s="412"/>
      <c r="S62" s="143"/>
      <c r="T62" s="172"/>
      <c r="U62" s="432"/>
    </row>
    <row r="63" spans="1:22" ht="15.75" thickBot="1">
      <c r="B63" s="117"/>
      <c r="C63" s="44"/>
      <c r="D63" s="117"/>
      <c r="E63" s="440"/>
      <c r="F63" s="440"/>
      <c r="G63" s="440"/>
      <c r="H63" s="117"/>
      <c r="I63" s="45"/>
      <c r="J63" s="117"/>
      <c r="K63" s="117"/>
      <c r="S63" s="172"/>
      <c r="T63" s="172"/>
      <c r="U63" s="172"/>
    </row>
    <row r="64" spans="1:22" ht="15" customHeight="1">
      <c r="B64" s="385" t="s">
        <v>111</v>
      </c>
      <c r="C64" s="385"/>
      <c r="D64" s="385"/>
      <c r="E64" s="385"/>
      <c r="F64" s="385"/>
      <c r="H64" s="407" t="s">
        <v>119</v>
      </c>
      <c r="I64" s="407"/>
      <c r="J64" s="407"/>
      <c r="K64" s="407"/>
      <c r="L64" s="407"/>
      <c r="M64" s="407"/>
      <c r="N64" s="407"/>
      <c r="O64" s="407"/>
      <c r="P64" s="407"/>
      <c r="Q64" s="407"/>
      <c r="R64" s="170" t="e">
        <f>SUM(S67:S70)/4</f>
        <v>#DIV/0!</v>
      </c>
      <c r="S64" s="399" t="e">
        <f>R64</f>
        <v>#DIV/0!</v>
      </c>
      <c r="T64" s="145" t="e">
        <f>S64/24</f>
        <v>#DIV/0!</v>
      </c>
      <c r="U64" s="148" t="e">
        <f>T64</f>
        <v>#DIV/0!</v>
      </c>
    </row>
    <row r="65" spans="1:22" ht="15.75" customHeight="1" thickBot="1">
      <c r="B65" s="385"/>
      <c r="C65" s="385"/>
      <c r="D65" s="385"/>
      <c r="E65" s="385"/>
      <c r="F65" s="385"/>
      <c r="H65" s="407"/>
      <c r="I65" s="407"/>
      <c r="J65" s="407"/>
      <c r="K65" s="407"/>
      <c r="L65" s="407"/>
      <c r="M65" s="407"/>
      <c r="N65" s="407"/>
      <c r="O65" s="407"/>
      <c r="P65" s="407"/>
      <c r="Q65" s="407"/>
      <c r="S65" s="400"/>
      <c r="T65" s="145"/>
      <c r="U65" s="408" t="s">
        <v>103</v>
      </c>
    </row>
    <row r="66" spans="1:22" ht="6.75" customHeight="1" thickBot="1">
      <c r="B66" s="117"/>
      <c r="C66" s="117"/>
      <c r="D66" s="117"/>
      <c r="E66" s="440"/>
      <c r="F66" s="440"/>
      <c r="G66" s="440"/>
      <c r="H66" s="117"/>
      <c r="I66" s="45"/>
      <c r="J66" s="117"/>
      <c r="K66" s="117"/>
      <c r="S66" s="169"/>
      <c r="T66" s="169"/>
      <c r="U66" s="408"/>
    </row>
    <row r="67" spans="1:22" s="62" customFormat="1" ht="20.25" customHeight="1" thickBot="1">
      <c r="A67" s="175"/>
      <c r="B67" s="386" t="s">
        <v>59</v>
      </c>
      <c r="C67" s="46"/>
      <c r="D67" s="415" t="s">
        <v>193</v>
      </c>
      <c r="E67" s="416"/>
      <c r="F67" s="416"/>
      <c r="G67" s="416"/>
      <c r="H67" s="416"/>
      <c r="I67" s="416"/>
      <c r="J67" s="416"/>
      <c r="K67" s="416"/>
      <c r="L67" s="416"/>
      <c r="M67" s="416"/>
      <c r="N67" s="416"/>
      <c r="O67" s="416"/>
      <c r="P67" s="416"/>
      <c r="Q67" s="417"/>
      <c r="R67" s="175"/>
      <c r="S67" s="129" t="e">
        <f>CAPTURA_RESULTADOS_ESCUELA!CC256</f>
        <v>#DIV/0!</v>
      </c>
      <c r="T67" s="176"/>
      <c r="U67" s="409"/>
      <c r="V67" s="61"/>
    </row>
    <row r="68" spans="1:22" s="62" customFormat="1" ht="20.25" customHeight="1">
      <c r="A68" s="175"/>
      <c r="B68" s="386"/>
      <c r="C68" s="46"/>
      <c r="D68" s="373" t="s">
        <v>194</v>
      </c>
      <c r="E68" s="374"/>
      <c r="F68" s="374"/>
      <c r="G68" s="374"/>
      <c r="H68" s="374"/>
      <c r="I68" s="374"/>
      <c r="J68" s="374"/>
      <c r="K68" s="374"/>
      <c r="L68" s="374"/>
      <c r="M68" s="374"/>
      <c r="N68" s="374"/>
      <c r="O68" s="374"/>
      <c r="P68" s="374"/>
      <c r="Q68" s="375"/>
      <c r="R68" s="175"/>
      <c r="S68" s="131" t="e">
        <f>CAPTURA_RESULTADOS_ESCUELA!CD256</f>
        <v>#DIV/0!</v>
      </c>
      <c r="T68" s="176" t="e">
        <f>SUM(S67:S70)/16</f>
        <v>#DIV/0!</v>
      </c>
      <c r="U68" s="147" t="e">
        <f>T68</f>
        <v>#DIV/0!</v>
      </c>
      <c r="V68" s="61"/>
    </row>
    <row r="69" spans="1:22" s="62" customFormat="1" ht="20.25" customHeight="1">
      <c r="A69" s="175"/>
      <c r="B69" s="386"/>
      <c r="C69" s="46"/>
      <c r="D69" s="437" t="s">
        <v>195</v>
      </c>
      <c r="E69" s="438"/>
      <c r="F69" s="438"/>
      <c r="G69" s="438"/>
      <c r="H69" s="438"/>
      <c r="I69" s="438"/>
      <c r="J69" s="438"/>
      <c r="K69" s="438"/>
      <c r="L69" s="438"/>
      <c r="M69" s="438"/>
      <c r="N69" s="438"/>
      <c r="O69" s="438"/>
      <c r="P69" s="438"/>
      <c r="Q69" s="439"/>
      <c r="R69" s="175"/>
      <c r="S69" s="131" t="e">
        <f>CAPTURA_RESULTADOS_ESCUELA!CE256</f>
        <v>#DIV/0!</v>
      </c>
      <c r="T69" s="176"/>
      <c r="U69" s="429" t="s">
        <v>105</v>
      </c>
      <c r="V69" s="61"/>
    </row>
    <row r="70" spans="1:22" s="62" customFormat="1" ht="20.25" customHeight="1" thickBot="1">
      <c r="A70" s="175"/>
      <c r="B70" s="386"/>
      <c r="C70" s="46"/>
      <c r="D70" s="421" t="s">
        <v>196</v>
      </c>
      <c r="E70" s="422"/>
      <c r="F70" s="422"/>
      <c r="G70" s="422"/>
      <c r="H70" s="422"/>
      <c r="I70" s="422"/>
      <c r="J70" s="422"/>
      <c r="K70" s="422"/>
      <c r="L70" s="422"/>
      <c r="M70" s="422"/>
      <c r="N70" s="422"/>
      <c r="O70" s="422"/>
      <c r="P70" s="422"/>
      <c r="Q70" s="423"/>
      <c r="R70" s="175"/>
      <c r="S70" s="130" t="e">
        <f>CAPTURA_RESULTADOS_ESCUELA!CF256</f>
        <v>#DIV/0!</v>
      </c>
      <c r="T70" s="176"/>
      <c r="U70" s="430"/>
      <c r="V70" s="61"/>
    </row>
    <row r="71" spans="1:22">
      <c r="B71" s="95"/>
      <c r="C71" s="95"/>
      <c r="D71" s="95"/>
      <c r="H71" s="42"/>
      <c r="J71" s="95"/>
      <c r="K71" s="95"/>
      <c r="S71" s="169"/>
      <c r="T71" s="169"/>
      <c r="U71" s="169"/>
    </row>
    <row r="72" spans="1:22" ht="15" customHeight="1">
      <c r="B72" s="362" t="s">
        <v>109</v>
      </c>
      <c r="C72" s="362"/>
      <c r="D72" s="362"/>
      <c r="E72" s="362"/>
      <c r="F72" s="362"/>
      <c r="G72" s="362"/>
      <c r="H72" s="362"/>
      <c r="I72" s="362"/>
      <c r="J72" s="362"/>
      <c r="K72" s="362"/>
      <c r="L72" s="362"/>
      <c r="M72" s="362"/>
      <c r="N72" s="362"/>
      <c r="O72" s="362"/>
      <c r="P72" s="362"/>
      <c r="Q72" s="362"/>
      <c r="R72" s="28"/>
      <c r="S72" s="363" t="e">
        <f>SUM(U24,U40,U46,U54,U59,U64)</f>
        <v>#DIV/0!</v>
      </c>
      <c r="T72" s="28"/>
      <c r="U72" s="95"/>
    </row>
    <row r="73" spans="1:22" ht="15" customHeight="1">
      <c r="B73" s="362"/>
      <c r="C73" s="362"/>
      <c r="D73" s="362"/>
      <c r="E73" s="362"/>
      <c r="F73" s="362"/>
      <c r="G73" s="362"/>
      <c r="H73" s="362"/>
      <c r="I73" s="362"/>
      <c r="J73" s="362"/>
      <c r="K73" s="362"/>
      <c r="L73" s="362"/>
      <c r="M73" s="362"/>
      <c r="N73" s="362"/>
      <c r="O73" s="362"/>
      <c r="P73" s="362"/>
      <c r="Q73" s="362"/>
      <c r="R73" s="28"/>
      <c r="S73" s="364"/>
      <c r="T73" s="28"/>
      <c r="U73" s="95"/>
    </row>
    <row r="74" spans="1:22" ht="15" customHeight="1">
      <c r="B74" s="362"/>
      <c r="C74" s="362"/>
      <c r="D74" s="362"/>
      <c r="E74" s="362"/>
      <c r="F74" s="362"/>
      <c r="G74" s="362"/>
      <c r="H74" s="362"/>
      <c r="I74" s="362"/>
      <c r="J74" s="362"/>
      <c r="K74" s="362"/>
      <c r="L74" s="362"/>
      <c r="M74" s="362"/>
      <c r="N74" s="362"/>
      <c r="O74" s="362"/>
      <c r="P74" s="362"/>
      <c r="Q74" s="362"/>
      <c r="R74" s="28"/>
      <c r="S74" s="364"/>
      <c r="T74" s="28"/>
      <c r="U74" s="95"/>
    </row>
  </sheetData>
  <sheetProtection password="DB4C" sheet="1" objects="1" scenarios="1"/>
  <mergeCells count="84">
    <mergeCell ref="U69:U70"/>
    <mergeCell ref="U34:U38"/>
    <mergeCell ref="U41:U42"/>
    <mergeCell ref="D69:Q69"/>
    <mergeCell ref="S72:S74"/>
    <mergeCell ref="B72:Q74"/>
    <mergeCell ref="B67:B70"/>
    <mergeCell ref="D67:Q67"/>
    <mergeCell ref="D70:Q70"/>
    <mergeCell ref="E63:G63"/>
    <mergeCell ref="E66:G66"/>
    <mergeCell ref="S54:S55"/>
    <mergeCell ref="E56:G56"/>
    <mergeCell ref="H64:Q65"/>
    <mergeCell ref="S64:S65"/>
    <mergeCell ref="B54:F55"/>
    <mergeCell ref="U26:U31"/>
    <mergeCell ref="U47:U48"/>
    <mergeCell ref="U50:U51"/>
    <mergeCell ref="U60:U62"/>
    <mergeCell ref="U32:U33"/>
    <mergeCell ref="U55:U57"/>
    <mergeCell ref="U65:U67"/>
    <mergeCell ref="D57:Q57"/>
    <mergeCell ref="D62:Q62"/>
    <mergeCell ref="H46:Q47"/>
    <mergeCell ref="H54:Q55"/>
    <mergeCell ref="B46:F47"/>
    <mergeCell ref="S46:S47"/>
    <mergeCell ref="B49:B51"/>
    <mergeCell ref="D49:Q49"/>
    <mergeCell ref="D50:Q50"/>
    <mergeCell ref="D51:Q51"/>
    <mergeCell ref="B59:F60"/>
    <mergeCell ref="H59:Q60"/>
    <mergeCell ref="S59:S60"/>
    <mergeCell ref="E61:G61"/>
    <mergeCell ref="B64:F65"/>
    <mergeCell ref="S40:S41"/>
    <mergeCell ref="B43:B44"/>
    <mergeCell ref="D43:Q43"/>
    <mergeCell ref="D44:Q44"/>
    <mergeCell ref="H40:Q41"/>
    <mergeCell ref="B40:F41"/>
    <mergeCell ref="B27:B38"/>
    <mergeCell ref="D27:Q27"/>
    <mergeCell ref="D28:Q28"/>
    <mergeCell ref="D29:Q29"/>
    <mergeCell ref="D30:Q30"/>
    <mergeCell ref="D31:Q31"/>
    <mergeCell ref="D32:Q32"/>
    <mergeCell ref="D33:Q33"/>
    <mergeCell ref="D34:Q34"/>
    <mergeCell ref="D35:Q35"/>
    <mergeCell ref="D36:Q36"/>
    <mergeCell ref="D37:Q37"/>
    <mergeCell ref="D38:Q38"/>
    <mergeCell ref="S19:U20"/>
    <mergeCell ref="H24:Q25"/>
    <mergeCell ref="S24:S25"/>
    <mergeCell ref="U24:U25"/>
    <mergeCell ref="B19:Q22"/>
    <mergeCell ref="B24:F25"/>
    <mergeCell ref="H16:O16"/>
    <mergeCell ref="S16:T16"/>
    <mergeCell ref="U16:U17"/>
    <mergeCell ref="H17:O17"/>
    <mergeCell ref="S17:T17"/>
    <mergeCell ref="D68:Q68"/>
    <mergeCell ref="S12:T12"/>
    <mergeCell ref="B2:U2"/>
    <mergeCell ref="Q7:U7"/>
    <mergeCell ref="S10:T10"/>
    <mergeCell ref="U10:U11"/>
    <mergeCell ref="S11:T11"/>
    <mergeCell ref="B5:V5"/>
    <mergeCell ref="H13:K13"/>
    <mergeCell ref="M13:N13"/>
    <mergeCell ref="Q13:Q14"/>
    <mergeCell ref="S13:T14"/>
    <mergeCell ref="U13:U14"/>
    <mergeCell ref="H14:K14"/>
    <mergeCell ref="M14:N14"/>
    <mergeCell ref="S15:T15"/>
  </mergeCells>
  <conditionalFormatting sqref="M14 H17 H14 D11 D14 D17 D8">
    <cfRule type="cellIs" dxfId="0" priority="26" stopIfTrue="1" operator="equal">
      <formula>0</formula>
    </cfRule>
  </conditionalFormatting>
  <conditionalFormatting sqref="S54:S55 S49:S52 S46:S47 S43:S44 S40:S41 S27:S38 S23:S24 S62 S57:S60">
    <cfRule type="iconSet" priority="34">
      <iconSet iconSet="5Arrows">
        <cfvo type="percent" val="0"/>
        <cfvo type="num" val="1"/>
        <cfvo type="num" val="2"/>
        <cfvo type="num" val="3"/>
        <cfvo type="num" val="4"/>
      </iconSet>
    </cfRule>
  </conditionalFormatting>
  <conditionalFormatting sqref="Q10:Q17">
    <cfRule type="iconSet" priority="2">
      <iconSet iconSet="5Arrows">
        <cfvo type="percent" val="0"/>
        <cfvo type="percent" val="20"/>
        <cfvo type="percent" val="40"/>
        <cfvo type="percent" val="60"/>
        <cfvo type="percent" val="80"/>
      </iconSet>
    </cfRule>
  </conditionalFormatting>
  <conditionalFormatting sqref="S64:S70">
    <cfRule type="iconSet" priority="1">
      <iconSet iconSet="5Arrows">
        <cfvo type="percent" val="0"/>
        <cfvo type="num" val="1"/>
        <cfvo type="num" val="2"/>
        <cfvo type="num" val="3"/>
        <cfvo type="num" val="4"/>
      </iconSet>
    </cfRule>
  </conditionalFormatting>
  <pageMargins left="0.73" right="0.59055118110236227" top="0.35433070866141736" bottom="0.39370078740157483" header="0.31496062992125984" footer="0.31496062992125984"/>
  <pageSetup paperSize="119" scale="72" orientation="landscape" horizontalDpi="1200" verticalDpi="1200" r:id="rId1"/>
  <rowBreaks count="1" manualBreakCount="1">
    <brk id="52"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PRESENTACIÓN_ESCUELA</vt:lpstr>
      <vt:lpstr>CAPTURA_RESULTADOS_ESCUELA</vt:lpstr>
      <vt:lpstr>RES_ESCUELA_ESPAÑOL</vt:lpstr>
      <vt:lpstr>RES_ESCUELA_MATEMÁTICAS</vt:lpstr>
      <vt:lpstr>RES_ESCUELA_ESPAÑOL!Área_de_impresión</vt:lpstr>
      <vt:lpstr>RES_ESCUELA_MATEMÁTICAS!Área_de_impresión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DEPOE</dc:creator>
  <cp:lastModifiedBy>DEPOE</cp:lastModifiedBy>
  <cp:lastPrinted>2011-04-21T06:14:52Z</cp:lastPrinted>
  <dcterms:created xsi:type="dcterms:W3CDTF">2011-04-21T06:44:39Z</dcterms:created>
  <dcterms:modified xsi:type="dcterms:W3CDTF">2011-04-21T06:31:38Z</dcterms:modified>
</cp:coreProperties>
</file>